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PA\2569\64\"/>
    </mc:Choice>
  </mc:AlternateContent>
  <xr:revisionPtr revIDLastSave="0" documentId="13_ncr:1_{0BD3CDE9-01F7-4711-8BFA-585B48D2453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al-01" sheetId="5" r:id="rId1"/>
    <sheet name="Cal-02" sheetId="12" r:id="rId2"/>
    <sheet name="Cal-03" sheetId="6" r:id="rId3"/>
    <sheet name="Cal-04" sheetId="13" r:id="rId4"/>
    <sheet name="คำอธิบายเพิ่มเติม" sheetId="14" r:id="rId5"/>
  </sheets>
  <calcPr calcId="191029"/>
  <customWorkbookViews>
    <customWorkbookView name="Fr-02" guid="{4A84D616-4AC1-4199-B962-FE0AC76EE94A}" maximized="1" windowWidth="1362" windowHeight="543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3" i="6"/>
  <c r="K18" i="6" l="1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L16" i="6" l="1"/>
  <c r="L15" i="6"/>
  <c r="L14" i="6"/>
  <c r="L13" i="6"/>
  <c r="L12" i="6"/>
  <c r="J11" i="6"/>
  <c r="L18" i="6" l="1"/>
  <c r="L17" i="6"/>
  <c r="J19" i="6"/>
  <c r="L11" i="6"/>
  <c r="I18" i="6" l="1"/>
  <c r="I17" i="6"/>
  <c r="I16" i="6"/>
  <c r="I15" i="6"/>
  <c r="I13" i="6"/>
  <c r="I14" i="6"/>
  <c r="I12" i="6"/>
  <c r="I11" i="6"/>
  <c r="E19" i="6"/>
  <c r="H19" i="6"/>
  <c r="G19" i="6"/>
  <c r="F19" i="6"/>
  <c r="D19" i="6"/>
  <c r="L19" i="6" l="1"/>
  <c r="C15" i="13"/>
  <c r="F7" i="13" s="1"/>
  <c r="K19" i="6"/>
  <c r="I19" i="6"/>
</calcChain>
</file>

<file path=xl/sharedStrings.xml><?xml version="1.0" encoding="utf-8"?>
<sst xmlns="http://schemas.openxmlformats.org/spreadsheetml/2006/main" count="193" uniqueCount="118">
  <si>
    <t>รายละเอียดวิธีการคำนวณ</t>
  </si>
  <si>
    <t>หน้าที่</t>
  </si>
  <si>
    <t>วันที่จัดทำ</t>
  </si>
  <si>
    <t>ชื่อองค์กร</t>
  </si>
  <si>
    <t>ชื่อผู้จัดทำ</t>
  </si>
  <si>
    <t>ชื่อวิธีการคำนวณ</t>
  </si>
  <si>
    <t>รหัสฟอร์ม</t>
  </si>
  <si>
    <t>ลักษณะกิจกรรม</t>
  </si>
  <si>
    <t xml:space="preserve">ลักษณะของกิจกรรมโครงการที่เข้าข่าย (Applicability) </t>
  </si>
  <si>
    <t>เงื่อนไขของกิจกรรมโครงการ (Project Conditions)</t>
  </si>
  <si>
    <t>รายละเอียดกิจกรรม/โครงการ</t>
  </si>
  <si>
    <t>พิกัดพื้นที่</t>
  </si>
  <si>
    <t>ที่ตั้งของพื้นที่</t>
  </si>
  <si>
    <t>ขอบเขตโครงการ</t>
  </si>
  <si>
    <t>การคัดแยกขยะเพื่อการรีไซเคิล</t>
  </si>
  <si>
    <t>กระดาษ</t>
  </si>
  <si>
    <t>ประเภทขยะ</t>
  </si>
  <si>
    <t>ลำดับ</t>
  </si>
  <si>
    <t>รวม</t>
  </si>
  <si>
    <t>พลาสติก</t>
  </si>
  <si>
    <t>อลูมิเนียม</t>
  </si>
  <si>
    <t>เหล็ก</t>
  </si>
  <si>
    <t>แก้ว</t>
  </si>
  <si>
    <t>2.ขยะที่สามารถนำไปรีไซเคิลได้ เช่น กระดาษ พลาสติก อลูมิเนียม เหล็ก แก้ว</t>
  </si>
  <si>
    <t>กรณีทราบปริมาณขยะรีไซเคิลแต่ละประเภท</t>
  </si>
  <si>
    <t>ใช้สำหรับคำนวณปริมาณก๊าซเรือนกระจกที่ลดได้จากกิจกรรมการแยกขยะกรณีที่ผู้ดำเนินกิจกรรม</t>
  </si>
  <si>
    <t>สรุปปริมาณการลดก๊าซเรือนกระจก</t>
  </si>
  <si>
    <t xml:space="preserve">กิจกรรมที่ทำการแยกขยะชนิดต่างๆ ที่สามารถนำไปรีไซเคิลได้
</t>
  </si>
  <si>
    <t>1.เป็นการคัดแยกขยะแต่ละชนิดที่สามารถนำไปรีไซเคิลได้</t>
  </si>
  <si>
    <t>1. สามารถตรวจวัดน้ำหนักขยะได้</t>
  </si>
  <si>
    <r>
      <t>ปริมาณก๊าซเรือนกระจกที่ลดได้ (kgCO</t>
    </r>
    <r>
      <rPr>
        <b/>
        <vertAlign val="subscript"/>
        <sz val="11"/>
        <color indexed="8"/>
        <rFont val="Tahoma"/>
        <family val="2"/>
      </rPr>
      <t>2</t>
    </r>
    <r>
      <rPr>
        <b/>
        <sz val="11"/>
        <color indexed="8"/>
        <rFont val="Tahoma"/>
        <family val="2"/>
      </rPr>
      <t xml:space="preserve">e) </t>
    </r>
  </si>
  <si>
    <t>ทราบน้ำหนักขยะรีไซเคิลแต่ละประเภท</t>
  </si>
  <si>
    <r>
      <t>ปริมาณก๊าซเรือนกระจกที่ลดได้(kgCO</t>
    </r>
    <r>
      <rPr>
        <b/>
        <vertAlign val="subscript"/>
        <sz val="11"/>
        <color indexed="8"/>
        <rFont val="Tahoma"/>
        <family val="2"/>
      </rPr>
      <t>2</t>
    </r>
    <r>
      <rPr>
        <b/>
        <sz val="11"/>
        <color indexed="8"/>
        <rFont val="Tahoma"/>
        <family val="2"/>
      </rPr>
      <t>e)</t>
    </r>
  </si>
  <si>
    <t>Cal-01</t>
  </si>
  <si>
    <t>Cal-02</t>
  </si>
  <si>
    <t>Cal-03</t>
  </si>
  <si>
    <t>ปริมาณกระดาษ (kg)</t>
  </si>
  <si>
    <t>ปริมาณพลาสติก (kg)</t>
  </si>
  <si>
    <t>ปริมาณอลูมิเนียม (kg)</t>
  </si>
  <si>
    <t>ปริมาณเหล็ก (kg)</t>
  </si>
  <si>
    <t>ปริมาณแก้ว (kg)</t>
  </si>
  <si>
    <t>ที่ลดได้จากการคัดแยกขยะเพื่อรีไซเคิล</t>
  </si>
  <si>
    <t>ตารางสรุปปริมาณขยะและปริมาณก๊าซเรือนกระจก</t>
  </si>
  <si>
    <t>Cal-04</t>
  </si>
  <si>
    <t>2. การคำนวณการปล่อยก๊าซเรือนกระจกจะประเมินตลอดวัฏจักรชีวิตเริ่มตั้งแต่กระบวนการหาวัตุดิบจนกระทั่งสิ้นสุดกระบวนการผลิต</t>
  </si>
  <si>
    <t>3. ไม่มีการคิดการรั่วไหลที่เกิดจากการดำเนินโครงการ</t>
  </si>
  <si>
    <t>หน่วยงาน</t>
  </si>
  <si>
    <t>รวม
(kg)</t>
  </si>
  <si>
    <t>ระยะเวลาการดำเนินกิจกรรม
(เกิดการลดก๊าซเรือนกระจก)</t>
  </si>
  <si>
    <t>LESS-WM-01
version: 03</t>
  </si>
  <si>
    <r>
      <t>ปริมาณ
การปล่อยก๊าซเรือนกระจกกรณีฐาน
(kgCO</t>
    </r>
    <r>
      <rPr>
        <vertAlign val="subscript"/>
        <sz val="10"/>
        <color indexed="8"/>
        <rFont val="Calibri"/>
        <family val="2"/>
        <charset val="222"/>
      </rPr>
      <t>2</t>
    </r>
    <r>
      <rPr>
        <sz val="10"/>
        <color indexed="8"/>
        <rFont val="Calibri"/>
        <family val="2"/>
        <charset val="222"/>
      </rPr>
      <t>e)</t>
    </r>
  </si>
  <si>
    <r>
      <t>ปริมาณการปล่อยก๊าซเรือนกระจกจากการดำเนินโครงการ
(kgCO</t>
    </r>
    <r>
      <rPr>
        <vertAlign val="subscript"/>
        <sz val="10"/>
        <color indexed="8"/>
        <rFont val="Calibri"/>
        <family val="2"/>
        <charset val="222"/>
      </rPr>
      <t>2</t>
    </r>
    <r>
      <rPr>
        <sz val="10"/>
        <color indexed="8"/>
        <rFont val="Calibri"/>
        <family val="2"/>
        <charset val="222"/>
      </rPr>
      <t>e)</t>
    </r>
  </si>
  <si>
    <r>
      <t>ปริมาณการลดการปล่อยก๊าซเรือนกระจก
(kgCO</t>
    </r>
    <r>
      <rPr>
        <vertAlign val="subscript"/>
        <sz val="10"/>
        <color indexed="8"/>
        <rFont val="Calibri"/>
        <family val="2"/>
        <charset val="222"/>
      </rPr>
      <t>2</t>
    </r>
    <r>
      <rPr>
        <sz val="10"/>
        <color indexed="8"/>
        <rFont val="Calibri"/>
        <family val="2"/>
        <charset val="222"/>
      </rPr>
      <t>e)</t>
    </r>
  </si>
  <si>
    <t>วิธีการกรอกข้อมูล</t>
  </si>
  <si>
    <t>รายการข้อมูล</t>
  </si>
  <si>
    <t>ตัวแปร</t>
  </si>
  <si>
    <t>รายละเอียด</t>
  </si>
  <si>
    <t>แหล่งที่มาข้อมูล</t>
  </si>
  <si>
    <t>หน่วย</t>
  </si>
  <si>
    <t>กรอกข้อมูลเป็นเลขจำนวนเต็ม</t>
  </si>
  <si>
    <t>-</t>
  </si>
  <si>
    <t>สมการคำนวณ</t>
  </si>
  <si>
    <r>
      <t>ปริมาณการปล่อยก๊าซเรือนกระจก
จากกรณีฐาน (kgCO</t>
    </r>
    <r>
      <rPr>
        <vertAlign val="subscript"/>
        <sz val="11"/>
        <color theme="1"/>
        <rFont val="Tahoma"/>
        <family val="2"/>
        <scheme val="minor"/>
      </rPr>
      <t>2</t>
    </r>
    <r>
      <rPr>
        <sz val="11"/>
        <color theme="1"/>
        <rFont val="Tahoma"/>
        <family val="2"/>
        <charset val="222"/>
        <scheme val="minor"/>
      </rPr>
      <t>e)</t>
    </r>
  </si>
  <si>
    <r>
      <t>ปริมาณการปล่อยก๊าซเรือนกระจก
จากการดำเนินโครงการ (kgCO</t>
    </r>
    <r>
      <rPr>
        <vertAlign val="subscript"/>
        <sz val="11"/>
        <color theme="1"/>
        <rFont val="Tahoma"/>
        <family val="2"/>
        <scheme val="minor"/>
      </rPr>
      <t>2</t>
    </r>
    <r>
      <rPr>
        <sz val="11"/>
        <color theme="1"/>
        <rFont val="Tahoma"/>
        <family val="2"/>
        <charset val="222"/>
        <scheme val="minor"/>
      </rPr>
      <t>e)</t>
    </r>
  </si>
  <si>
    <r>
      <t>W</t>
    </r>
    <r>
      <rPr>
        <vertAlign val="subscript"/>
        <sz val="11"/>
        <color theme="1"/>
        <rFont val="Tahoma"/>
        <family val="2"/>
        <scheme val="minor"/>
      </rPr>
      <t>1</t>
    </r>
  </si>
  <si>
    <t>1. น้ำหนักขยะประเภทกระดาษ</t>
  </si>
  <si>
    <t>ชั่งน้ำหนักขยะประเภทกระดาษ</t>
  </si>
  <si>
    <t>กิโลกรัม</t>
  </si>
  <si>
    <t>2. น้ำหนักขยะประเภทพลาสติก</t>
  </si>
  <si>
    <t>น้ำหนักขยะประเภทกระดาษที่คัดแยกได้โดยไม่ต้องจำแนกออกเป็นกระดาษ A4 กระดาษลัง กระดาษหนังสือพิมพ์ ฯลฯ</t>
  </si>
  <si>
    <r>
      <t>W</t>
    </r>
    <r>
      <rPr>
        <vertAlign val="subscript"/>
        <sz val="11"/>
        <color theme="1"/>
        <rFont val="Tahoma"/>
        <family val="2"/>
        <scheme val="minor"/>
      </rPr>
      <t>2</t>
    </r>
  </si>
  <si>
    <t>ชั่งน้ำหนักขยะประเภทพลาสติก</t>
  </si>
  <si>
    <t>3. น้ำหนักขยะประเภทอลูมิเนียม</t>
  </si>
  <si>
    <t>4. น้ำหนักขยะประเภทเหล็ก</t>
  </si>
  <si>
    <t>น้ำหนักขยะประเภทพลาสติกที่คัดแยกได้โดยไม่ต้องจำแนกออกเป็นขวด PET พลาสติก PP ฯลฯ</t>
  </si>
  <si>
    <t>ชั่งน้ำหนักขยะประเภทอลูมิเนียม</t>
  </si>
  <si>
    <t>น้ำหนักขยะประเภทเหล็กที่คัดแยกได้</t>
  </si>
  <si>
    <t>น้ำหนักขยะประเภทอลูมิเนียมที่คัดแยกได้</t>
  </si>
  <si>
    <t>น้ำหนักขยะประเภทแก้วที่คัดแยกได้</t>
  </si>
  <si>
    <t>ชั่งน้ำหนักขยะประเภทเหล็ก</t>
  </si>
  <si>
    <t>5. น้ำหนักขยะประเภทแก้ว</t>
  </si>
  <si>
    <t>ชั่งน้ำหนักขยะประเภทแก้ว</t>
  </si>
  <si>
    <t>6. ค่าการปล่อยก๊าซเรือนกระจกสำหรับการผลิตกระดาษใหม่</t>
  </si>
  <si>
    <t>ค่าการปล่อยก๊าซเรือนกระจกสำหรับการผลิตกระดาษใหม่เมื่อไม่มีการรีไซเคิลเกิดขึ้น</t>
  </si>
  <si>
    <t>คู่มือการใช้โปรแกรมคำนวณปริมาณก๊าซเรือนกระจกจากการจัดการขยะมูลฝอยโดยวิธีการประเมินวัฎจักรชีวิต, IGES</t>
  </si>
  <si>
    <r>
      <t>W</t>
    </r>
    <r>
      <rPr>
        <vertAlign val="subscript"/>
        <sz val="11"/>
        <color theme="1"/>
        <rFont val="Tahoma"/>
        <family val="2"/>
        <scheme val="minor"/>
      </rPr>
      <t>3</t>
    </r>
  </si>
  <si>
    <r>
      <t>W</t>
    </r>
    <r>
      <rPr>
        <vertAlign val="subscript"/>
        <sz val="11"/>
        <color theme="1"/>
        <rFont val="Tahoma"/>
        <family val="2"/>
        <scheme val="minor"/>
      </rPr>
      <t>4</t>
    </r>
  </si>
  <si>
    <r>
      <t>W</t>
    </r>
    <r>
      <rPr>
        <vertAlign val="subscript"/>
        <sz val="11"/>
        <color theme="1"/>
        <rFont val="Tahoma"/>
        <family val="2"/>
        <scheme val="minor"/>
      </rPr>
      <t>5</t>
    </r>
  </si>
  <si>
    <r>
      <t>kgCO</t>
    </r>
    <r>
      <rPr>
        <vertAlign val="subscript"/>
        <sz val="11"/>
        <color theme="1"/>
        <rFont val="Tahoma"/>
        <family val="2"/>
        <scheme val="minor"/>
      </rPr>
      <t>2</t>
    </r>
    <r>
      <rPr>
        <sz val="11"/>
        <color theme="1"/>
        <rFont val="Tahoma"/>
        <family val="2"/>
        <charset val="222"/>
        <scheme val="minor"/>
      </rPr>
      <t>e/ตันขยะ</t>
    </r>
  </si>
  <si>
    <t>ค่าการปล่อยก๊าซเรือนกระจกสำหรับการผลิตพลาสติกใหม่เมื่อไม่มีการรีไซเคิลเกิดขึ้น</t>
  </si>
  <si>
    <t>ค่าการปล่อยก๊าซเรือนกระจกสำหรับการผลิตอลูมิเนียมใหม่เมื่อไม่มีการรีไซเคิลเกิดขึ้น</t>
  </si>
  <si>
    <t>ค่าการปล่อยก๊าซเรือนกระจกสำหรับการผลิตเหล็กใหม่เมื่อไม่มีการรีไซเคิลเกิดขึ้น</t>
  </si>
  <si>
    <t>ค่าการปล่อยก๊าซเรือนกระจกสำหรับการผลิตแก้วใหม่เมื่อไม่มีการรีไซเคิลเกิดขึ้น</t>
  </si>
  <si>
    <t>7. ค่าการปล่อยก๊าซเรือนกระจกสำหรับการผลิตพลาสติกใหม่</t>
  </si>
  <si>
    <t>8. ค่าการปล่อยก๊าซเรือนกระจกสำหรับการผลิตอลูมิเนียมใหม่</t>
  </si>
  <si>
    <t>9. ค่าการปล่อยก๊าซเรือนกระจกสำหรับการผลิตเหล็กใหม่</t>
  </si>
  <si>
    <t>10. ค่าการปล่อยก๊าซเรือนกระจกสำหรับการผลิตแก้วใหม่</t>
  </si>
  <si>
    <t>11. ค่าการปล่อยก๊าซเรือนกระจกสำหรับการฝังกลบกระดาษ</t>
  </si>
  <si>
    <t>ค่าการปล่อยก๊าซเรือนกระจกสำหรับการจัดการขยะประเภทกระดาษด้วยวิธีการฝังกลบ</t>
  </si>
  <si>
    <t>ค่าการปล่อยก๊าซเรือนกระจกสำหรับการนำกระดาษไปผ่านกระบวนการรีไซเคิลเป็นวัสดุเพื่อทดแทนวัสดุใหม่</t>
  </si>
  <si>
    <t>12. ค่าการปล่อยก๊าซเรือนกระจกสำหรับการรีไซเคิลกระดาษเป็นวัสดุ</t>
  </si>
  <si>
    <t>US EPA's Waste Reduction Model</t>
  </si>
  <si>
    <t>13. ค่าการปล่อยก๊าซเรือนกระจกสำหรับการรีไซเคิลพลาสติกเป็นวัสดุ</t>
  </si>
  <si>
    <t>ค่าการปล่อยก๊าซเรือนกระจกสำหรับการนำพลาสติกไปผ่านกระบวนการรีไซเคิลเป็นวัสดุเพื่อทดแทนวัสดุใหม่</t>
  </si>
  <si>
    <t>14. ค่าการปล่อยก๊าซเรือนกระจกสำหรับการรีไซเคิลอลูมิเนียมเป็นวัสดุ</t>
  </si>
  <si>
    <t>ค่าการปล่อยก๊าซเรือนกระจกสำหรับการนำอลูมิเนียมไปผ่านกระบวนการรีไซเคิลเป็นวัสดุเพื่อทดแทนวัสดุใหม่</t>
  </si>
  <si>
    <t>15. ค่าการปล่อยก๊าซเรือนกระจกสำหรับการรีไซเคิลเหล็กเป็นวัสดุ</t>
  </si>
  <si>
    <t>ค่าการปล่อยก๊าซเรือนกระจกสำหรับการนำเหล็กไปผ่านกระบวนการรีไซเคิลเป็นวัสดุเพื่อทดแทนวัสดุใหม่</t>
  </si>
  <si>
    <t>16. ค่าการปล่อยก๊าซเรือนกระจกสำหรับการรีไซเคิลแก้วเป็นวัสดุ</t>
  </si>
  <si>
    <t>ค่าการปล่อยก๊าซเรือนกระจกสำหรับการนำแก้วไปผ่านกระบวนการรีไซเคิลเป็นวัสดุเพื่อทดแทนวัสดุใหม่</t>
  </si>
  <si>
    <r>
      <t>= (W</t>
    </r>
    <r>
      <rPr>
        <vertAlign val="subscript"/>
        <sz val="11"/>
        <color theme="1"/>
        <rFont val="Tahoma"/>
        <family val="2"/>
        <scheme val="minor"/>
      </rPr>
      <t>1</t>
    </r>
    <r>
      <rPr>
        <sz val="11"/>
        <color theme="1"/>
        <rFont val="Tahoma"/>
        <family val="2"/>
        <charset val="222"/>
        <scheme val="minor"/>
      </rPr>
      <t>*(971+2,383)+W</t>
    </r>
    <r>
      <rPr>
        <vertAlign val="subscript"/>
        <sz val="11"/>
        <color theme="1"/>
        <rFont val="Tahoma"/>
        <family val="2"/>
        <scheme val="minor"/>
      </rPr>
      <t>2</t>
    </r>
    <r>
      <rPr>
        <sz val="11"/>
        <color theme="1"/>
        <rFont val="Tahoma"/>
        <family val="2"/>
        <charset val="222"/>
        <scheme val="minor"/>
      </rPr>
      <t>*1,898+W</t>
    </r>
    <r>
      <rPr>
        <vertAlign val="subscript"/>
        <sz val="11"/>
        <color theme="1"/>
        <rFont val="Tahoma"/>
        <family val="2"/>
        <scheme val="minor"/>
      </rPr>
      <t>3</t>
    </r>
    <r>
      <rPr>
        <sz val="11"/>
        <color theme="1"/>
        <rFont val="Tahoma"/>
        <family val="2"/>
        <charset val="222"/>
        <scheme val="minor"/>
      </rPr>
      <t>*12,486+W</t>
    </r>
    <r>
      <rPr>
        <vertAlign val="subscript"/>
        <sz val="11"/>
        <color theme="1"/>
        <rFont val="Tahoma"/>
        <family val="2"/>
        <scheme val="minor"/>
      </rPr>
      <t>4</t>
    </r>
    <r>
      <rPr>
        <sz val="11"/>
        <color theme="1"/>
        <rFont val="Tahoma"/>
        <family val="2"/>
        <charset val="222"/>
        <scheme val="minor"/>
      </rPr>
      <t>*2,949+W</t>
    </r>
    <r>
      <rPr>
        <vertAlign val="subscript"/>
        <sz val="11"/>
        <color theme="1"/>
        <rFont val="Tahoma"/>
        <family val="2"/>
        <scheme val="minor"/>
      </rPr>
      <t>5</t>
    </r>
    <r>
      <rPr>
        <sz val="11"/>
        <color theme="1"/>
        <rFont val="Tahoma"/>
        <family val="2"/>
        <charset val="222"/>
        <scheme val="minor"/>
      </rPr>
      <t>*1,024)*0.001</t>
    </r>
  </si>
  <si>
    <r>
      <t>= (W</t>
    </r>
    <r>
      <rPr>
        <vertAlign val="subscript"/>
        <sz val="11"/>
        <color theme="1"/>
        <rFont val="Tahoma"/>
        <family val="2"/>
        <scheme val="minor"/>
      </rPr>
      <t>1</t>
    </r>
    <r>
      <rPr>
        <sz val="11"/>
        <color theme="1"/>
        <rFont val="Tahoma"/>
        <family val="2"/>
        <charset val="222"/>
        <scheme val="minor"/>
      </rPr>
      <t>*2,860+W</t>
    </r>
    <r>
      <rPr>
        <vertAlign val="subscript"/>
        <sz val="11"/>
        <color theme="1"/>
        <rFont val="Tahoma"/>
        <family val="2"/>
        <scheme val="minor"/>
      </rPr>
      <t>2</t>
    </r>
    <r>
      <rPr>
        <sz val="11"/>
        <color theme="1"/>
        <rFont val="Tahoma"/>
        <family val="2"/>
        <charset val="222"/>
        <scheme val="minor"/>
      </rPr>
      <t>*1,030+W</t>
    </r>
    <r>
      <rPr>
        <vertAlign val="subscript"/>
        <sz val="11"/>
        <color theme="1"/>
        <rFont val="Tahoma"/>
        <family val="2"/>
        <scheme val="minor"/>
      </rPr>
      <t>3</t>
    </r>
    <r>
      <rPr>
        <sz val="11"/>
        <color theme="1"/>
        <rFont val="Tahoma"/>
        <family val="2"/>
        <charset val="222"/>
        <scheme val="minor"/>
      </rPr>
      <t>*9,110+W</t>
    </r>
    <r>
      <rPr>
        <vertAlign val="subscript"/>
        <sz val="11"/>
        <color theme="1"/>
        <rFont val="Tahoma"/>
        <family val="2"/>
        <scheme val="minor"/>
      </rPr>
      <t>4</t>
    </r>
    <r>
      <rPr>
        <sz val="11"/>
        <color theme="1"/>
        <rFont val="Tahoma"/>
        <family val="2"/>
        <charset val="222"/>
        <scheme val="minor"/>
      </rPr>
      <t>*1,810+W</t>
    </r>
    <r>
      <rPr>
        <vertAlign val="subscript"/>
        <sz val="11"/>
        <color theme="1"/>
        <rFont val="Tahoma"/>
        <family val="2"/>
        <scheme val="minor"/>
      </rPr>
      <t>5</t>
    </r>
    <r>
      <rPr>
        <sz val="11"/>
        <color theme="1"/>
        <rFont val="Tahoma"/>
        <family val="2"/>
        <charset val="222"/>
        <scheme val="minor"/>
      </rPr>
      <t>*280)*0.001</t>
    </r>
  </si>
  <si>
    <t>เก็บรวบรวมปริมาณขยะทุกเดือน และบันทึกในระบบ มฝ.2</t>
  </si>
  <si>
    <t>เทศบาลตำบลน้ำคำใหญ่</t>
  </si>
  <si>
    <t>งานสาธารณสุขและสิ่งแวดล้อม สำนักปลัด</t>
  </si>
  <si>
    <t>หมู่ที่ 1 - 15 ตำบลน้ำคำใหญ่</t>
  </si>
  <si>
    <t>15.821329,104.147634</t>
  </si>
  <si>
    <t>เดือนมกราคม -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</si>
</sst>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25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1"/>
      <color indexed="8"/>
      <name val="Tahoma"/>
      <family val="2"/>
    </font>
    <font>
      <b/>
      <vertAlign val="subscript"/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rgb="FF0070C0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</font>
    <font>
      <sz val="11"/>
      <color rgb="FF0070C0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vertAlign val="subscript"/>
      <sz val="10"/>
      <color indexed="8"/>
      <name val="Calibri"/>
      <family val="2"/>
      <charset val="222"/>
    </font>
    <font>
      <sz val="10"/>
      <color indexed="8"/>
      <name val="Calibri"/>
      <family val="2"/>
      <charset val="222"/>
    </font>
    <font>
      <b/>
      <u/>
      <sz val="11"/>
      <color theme="1"/>
      <name val="Tahoma"/>
      <family val="2"/>
      <scheme val="minor"/>
    </font>
    <font>
      <vertAlign val="subscript"/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1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0" fillId="0" borderId="10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0" fillId="2" borderId="11" xfId="0" applyFill="1" applyBorder="1"/>
    <xf numFmtId="0" fontId="0" fillId="2" borderId="13" xfId="0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2" xfId="0" applyFont="1" applyBorder="1"/>
    <xf numFmtId="0" fontId="7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horizontal="left"/>
    </xf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8" fillId="0" borderId="15" xfId="0" applyFont="1" applyBorder="1" applyAlignment="1">
      <alignment horizontal="center"/>
    </xf>
    <xf numFmtId="0" fontId="7" fillId="0" borderId="1" xfId="0" applyFont="1" applyBorder="1"/>
    <xf numFmtId="0" fontId="7" fillId="0" borderId="7" xfId="0" applyFont="1" applyBorder="1"/>
    <xf numFmtId="0" fontId="7" fillId="0" borderId="2" xfId="0" applyFont="1" applyBorder="1"/>
    <xf numFmtId="0" fontId="7" fillId="2" borderId="18" xfId="0" applyFont="1" applyFill="1" applyBorder="1"/>
    <xf numFmtId="0" fontId="7" fillId="2" borderId="19" xfId="0" applyFont="1" applyFill="1" applyBorder="1"/>
    <xf numFmtId="0" fontId="7" fillId="2" borderId="7" xfId="0" applyFont="1" applyFill="1" applyBorder="1"/>
    <xf numFmtId="0" fontId="7" fillId="2" borderId="20" xfId="0" applyFont="1" applyFill="1" applyBorder="1"/>
    <xf numFmtId="0" fontId="7" fillId="0" borderId="14" xfId="0" applyFont="1" applyBorder="1"/>
    <xf numFmtId="0" fontId="7" fillId="0" borderId="8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9" fillId="0" borderId="1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3" borderId="6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29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30" xfId="0" applyBorder="1"/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14" fontId="8" fillId="0" borderId="15" xfId="0" applyNumberFormat="1" applyFont="1" applyBorder="1" applyAlignment="1" applyProtection="1">
      <alignment horizontal="center"/>
      <protection locked="0"/>
    </xf>
    <xf numFmtId="0" fontId="20" fillId="2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5" fillId="0" borderId="0" xfId="0" applyFont="1"/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vertical="top"/>
    </xf>
    <xf numFmtId="3" fontId="0" fillId="0" borderId="6" xfId="0" applyNumberFormat="1" applyBorder="1" applyAlignment="1">
      <alignment horizontal="center" vertical="center"/>
    </xf>
    <xf numFmtId="14" fontId="5" fillId="0" borderId="15" xfId="0" applyNumberFormat="1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4" xfId="0" applyFont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2" borderId="18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87" fontId="9" fillId="3" borderId="6" xfId="1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87" fontId="9" fillId="3" borderId="18" xfId="1" applyNumberFormat="1" applyFont="1" applyFill="1" applyBorder="1" applyAlignment="1">
      <alignment horizontal="center"/>
    </xf>
    <xf numFmtId="187" fontId="9" fillId="3" borderId="20" xfId="1" applyNumberFormat="1" applyFont="1" applyFill="1" applyBorder="1" applyAlignment="1">
      <alignment horizontal="center"/>
    </xf>
  </cellXfs>
  <cellStyles count="4">
    <cellStyle name="Normal 2" xfId="3" xr:uid="{00000000-0005-0000-0000-000002000000}"/>
    <cellStyle name="เครื่องหมายจุลภาค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th-TH" sz="1200" b="1" i="0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t>ปริมาณก๊าซเรือนกระจกที่ลดได้ (</a:t>
            </a:r>
            <a:r>
              <a:rPr lang="en-US" sz="1200" b="1" i="0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t>kg</a:t>
            </a:r>
            <a:r>
              <a:rPr lang="en-US" sz="1200" b="1" i="0" strike="noStrike">
                <a:solidFill>
                  <a:srgbClr val="000000"/>
                </a:solidFill>
                <a:latin typeface="Calibri"/>
              </a:rPr>
              <a:t>CO</a:t>
            </a:r>
            <a:r>
              <a:rPr lang="en-US" sz="1200" b="1" i="0" strike="noStrike" baseline="-25000">
                <a:solidFill>
                  <a:srgbClr val="000000"/>
                </a:solidFill>
                <a:latin typeface="Calibri"/>
              </a:rPr>
              <a:t>2</a:t>
            </a:r>
            <a:r>
              <a:rPr lang="en-US" sz="1200" b="1" i="0" strike="noStrike">
                <a:solidFill>
                  <a:srgbClr val="000000"/>
                </a:solidFill>
                <a:latin typeface="Calibri"/>
              </a:rPr>
              <a:t>e) </a:t>
            </a:r>
          </a:p>
        </c:rich>
      </c:tx>
      <c:layout>
        <c:manualLayout>
          <c:xMode val="edge"/>
          <c:yMode val="edge"/>
          <c:x val="0.20404397760419121"/>
          <c:y val="3.9320209973753281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bg1">
              <a:lumMod val="75000"/>
            </a:schemeClr>
          </a:solidFill>
        </a:ln>
      </c:spPr>
    </c:sideWall>
    <c:backWall>
      <c:thickness val="0"/>
      <c:spPr>
        <a:ln>
          <a:solidFill>
            <a:schemeClr val="bg1">
              <a:lumMod val="7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17628841126469541"/>
          <c:y val="0.17941696457082384"/>
          <c:w val="0.79270789958412369"/>
          <c:h val="0.697122967622874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'Cal-04'!$B$10:$B$14</c:f>
              <c:strCache>
                <c:ptCount val="5"/>
                <c:pt idx="0">
                  <c:v>กระดาษ</c:v>
                </c:pt>
                <c:pt idx="1">
                  <c:v>พลาสติก</c:v>
                </c:pt>
                <c:pt idx="2">
                  <c:v>อลูมิเนียม</c:v>
                </c:pt>
                <c:pt idx="3">
                  <c:v>เหล็ก</c:v>
                </c:pt>
                <c:pt idx="4">
                  <c:v>แก้ว</c:v>
                </c:pt>
              </c:strCache>
            </c:strRef>
          </c:cat>
          <c:val>
            <c:numRef>
              <c:f>'Cal-04'!$C$10:$C$14</c:f>
              <c:numCache>
                <c:formatCode>0.00</c:formatCode>
                <c:ptCount val="5"/>
                <c:pt idx="0">
                  <c:v>5066</c:v>
                </c:pt>
                <c:pt idx="1">
                  <c:v>7982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B-4C0B-86D8-1BFA4B263363}"/>
            </c:ext>
          </c:extLst>
        </c:ser>
        <c:ser>
          <c:idx val="1"/>
          <c:order val="1"/>
          <c:invertIfNegative val="0"/>
          <c:dLbls>
            <c:dLbl>
              <c:idx val="4"/>
              <c:spPr/>
              <c:txPr>
                <a:bodyPr/>
                <a:lstStyle/>
                <a:p>
                  <a:pPr>
                    <a:defRPr/>
                  </a:pPr>
                  <a:endParaRPr lang="th-TH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6B-4C0B-86D8-1BFA4B263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'Cal-04'!$B$10:$B$14</c:f>
              <c:strCache>
                <c:ptCount val="5"/>
                <c:pt idx="0">
                  <c:v>กระดาษ</c:v>
                </c:pt>
                <c:pt idx="1">
                  <c:v>พลาสติก</c:v>
                </c:pt>
                <c:pt idx="2">
                  <c:v>อลูมิเนียม</c:v>
                </c:pt>
                <c:pt idx="3">
                  <c:v>เหล็ก</c:v>
                </c:pt>
                <c:pt idx="4">
                  <c:v>แก้ว</c:v>
                </c:pt>
              </c:strCache>
            </c:strRef>
          </c:cat>
          <c:val>
            <c:numRef>
              <c:f>'Cal-04'!$D$10:$D$14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E6B-4C0B-86D8-1BFA4B263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9798400"/>
        <c:axId val="229213312"/>
        <c:axId val="0"/>
      </c:bar3DChart>
      <c:catAx>
        <c:axId val="22979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9213312"/>
        <c:crosses val="autoZero"/>
        <c:auto val="1"/>
        <c:lblAlgn val="ctr"/>
        <c:lblOffset val="100"/>
        <c:noMultiLvlLbl val="0"/>
      </c:catAx>
      <c:valAx>
        <c:axId val="22921331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kgCO</a:t>
                </a:r>
                <a:r>
                  <a:rPr lang="en-US" sz="1400" baseline="-25000"/>
                  <a:t>2</a:t>
                </a:r>
                <a:r>
                  <a:rPr lang="en-US" sz="1400"/>
                  <a:t>e</a:t>
                </a:r>
              </a:p>
            </c:rich>
          </c:tx>
          <c:layout>
            <c:manualLayout>
              <c:xMode val="edge"/>
              <c:yMode val="edge"/>
              <c:x val="2.5302045991765942E-2"/>
              <c:y val="0.4461716535433067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979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104776</xdr:rowOff>
    </xdr:from>
    <xdr:to>
      <xdr:col>0</xdr:col>
      <xdr:colOff>738701</xdr:colOff>
      <xdr:row>2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DD4BD3-9E94-656A-6F1F-353249258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04776"/>
          <a:ext cx="672025" cy="64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228600</xdr:rowOff>
    </xdr:from>
    <xdr:to>
      <xdr:col>0</xdr:col>
      <xdr:colOff>748225</xdr:colOff>
      <xdr:row>2</xdr:row>
      <xdr:rowOff>209549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E211AA-AD46-4910-895F-AD44AC81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8600"/>
          <a:ext cx="672025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190500</xdr:rowOff>
    </xdr:from>
    <xdr:to>
      <xdr:col>0</xdr:col>
      <xdr:colOff>738700</xdr:colOff>
      <xdr:row>2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384C30-E705-4C89-8CEA-7E2DDEEE1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0"/>
          <a:ext cx="672025" cy="647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7</xdr:row>
      <xdr:rowOff>152400</xdr:rowOff>
    </xdr:from>
    <xdr:to>
      <xdr:col>11</xdr:col>
      <xdr:colOff>752475</xdr:colOff>
      <xdr:row>18</xdr:row>
      <xdr:rowOff>133350</xdr:rowOff>
    </xdr:to>
    <xdr:graphicFrame macro="">
      <xdr:nvGraphicFramePr>
        <xdr:cNvPr id="4318" name="Chart 5">
          <a:extLst>
            <a:ext uri="{FF2B5EF4-FFF2-40B4-BE49-F238E27FC236}">
              <a16:creationId xmlns:a16="http://schemas.microsoft.com/office/drawing/2014/main" id="{00000000-0008-0000-0300-0000D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180975</xdr:rowOff>
    </xdr:from>
    <xdr:to>
      <xdr:col>0</xdr:col>
      <xdr:colOff>738700</xdr:colOff>
      <xdr:row>2</xdr:row>
      <xdr:rowOff>114299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57BD18-9FDD-4594-8CDE-67B7E6D29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672025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view="pageLayout" workbookViewId="0">
      <selection activeCell="C4" sqref="C4:J4"/>
    </sheetView>
  </sheetViews>
  <sheetFormatPr defaultRowHeight="14.25"/>
  <cols>
    <col min="1" max="1" width="10.125" customWidth="1"/>
    <col min="2" max="2" width="14" customWidth="1"/>
    <col min="11" max="11" width="10.25" customWidth="1"/>
    <col min="12" max="12" width="11.125" customWidth="1"/>
  </cols>
  <sheetData>
    <row r="1" spans="1:12" ht="33" customHeight="1">
      <c r="A1" s="87"/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6" t="s">
        <v>49</v>
      </c>
      <c r="L1" s="107"/>
    </row>
    <row r="2" spans="1:12" ht="19.899999999999999" customHeight="1">
      <c r="A2" s="88"/>
      <c r="B2" s="7" t="s">
        <v>5</v>
      </c>
      <c r="C2" s="109" t="s">
        <v>14</v>
      </c>
      <c r="D2" s="110"/>
      <c r="E2" s="110"/>
      <c r="F2" s="110"/>
      <c r="G2" s="110"/>
      <c r="H2" s="110"/>
      <c r="I2" s="110"/>
      <c r="J2" s="111"/>
      <c r="K2" s="6" t="s">
        <v>1</v>
      </c>
      <c r="L2" s="20">
        <v>1</v>
      </c>
    </row>
    <row r="3" spans="1:12" ht="19.899999999999999" customHeight="1">
      <c r="A3" s="88"/>
      <c r="B3" s="6" t="s">
        <v>3</v>
      </c>
      <c r="C3" s="108" t="s">
        <v>113</v>
      </c>
      <c r="D3" s="108"/>
      <c r="E3" s="108"/>
      <c r="F3" s="108"/>
      <c r="G3" s="108"/>
      <c r="H3" s="108"/>
      <c r="I3" s="108"/>
      <c r="J3" s="108"/>
      <c r="K3" s="6" t="s">
        <v>2</v>
      </c>
      <c r="L3" s="84">
        <v>46017</v>
      </c>
    </row>
    <row r="4" spans="1:12" ht="19.899999999999999" customHeight="1">
      <c r="A4" s="89"/>
      <c r="B4" s="6" t="s">
        <v>4</v>
      </c>
      <c r="C4" s="108" t="s">
        <v>114</v>
      </c>
      <c r="D4" s="108"/>
      <c r="E4" s="108"/>
      <c r="F4" s="108"/>
      <c r="G4" s="108"/>
      <c r="H4" s="108"/>
      <c r="I4" s="108"/>
      <c r="J4" s="108"/>
      <c r="K4" s="6" t="s">
        <v>6</v>
      </c>
      <c r="L4" s="20" t="s">
        <v>33</v>
      </c>
    </row>
    <row r="5" spans="1:12" ht="19.899999999999999" customHeight="1">
      <c r="A5" s="1"/>
      <c r="L5" s="2"/>
    </row>
    <row r="6" spans="1:12" ht="19.899999999999999" customHeight="1">
      <c r="A6" s="1"/>
      <c r="B6" s="102" t="s">
        <v>7</v>
      </c>
      <c r="C6" s="103"/>
      <c r="D6" s="103"/>
      <c r="E6" s="103"/>
      <c r="F6" s="103"/>
      <c r="G6" s="103"/>
      <c r="H6" s="103"/>
      <c r="I6" s="103"/>
      <c r="J6" s="103"/>
      <c r="K6" s="104"/>
      <c r="L6" s="2"/>
    </row>
    <row r="7" spans="1:12" ht="19.899999999999999" customHeight="1">
      <c r="A7" s="1"/>
      <c r="B7" s="90" t="s">
        <v>27</v>
      </c>
      <c r="C7" s="91"/>
      <c r="D7" s="91"/>
      <c r="E7" s="91"/>
      <c r="F7" s="91"/>
      <c r="G7" s="91"/>
      <c r="H7" s="91"/>
      <c r="I7" s="91"/>
      <c r="J7" s="91"/>
      <c r="K7" s="92"/>
      <c r="L7" s="2"/>
    </row>
    <row r="8" spans="1:12" ht="19.899999999999999" customHeight="1">
      <c r="A8" s="1"/>
      <c r="B8" s="93"/>
      <c r="C8" s="94"/>
      <c r="D8" s="94"/>
      <c r="E8" s="94"/>
      <c r="F8" s="94"/>
      <c r="G8" s="94"/>
      <c r="H8" s="94"/>
      <c r="I8" s="94"/>
      <c r="J8" s="94"/>
      <c r="K8" s="95"/>
      <c r="L8" s="2"/>
    </row>
    <row r="9" spans="1:12" ht="19.899999999999999" customHeight="1">
      <c r="A9" s="1"/>
      <c r="L9" s="2"/>
    </row>
    <row r="10" spans="1:12" ht="19.5" customHeight="1">
      <c r="A10" s="1"/>
      <c r="B10" s="96" t="s">
        <v>8</v>
      </c>
      <c r="C10" s="97"/>
      <c r="D10" s="97"/>
      <c r="E10" s="97"/>
      <c r="F10" s="97"/>
      <c r="G10" s="97"/>
      <c r="H10" s="97"/>
      <c r="I10" s="97"/>
      <c r="J10" s="97"/>
      <c r="K10" s="98"/>
      <c r="L10" s="2"/>
    </row>
    <row r="11" spans="1:12" ht="19.899999999999999" customHeight="1">
      <c r="A11" s="1"/>
      <c r="B11" s="19" t="s">
        <v>28</v>
      </c>
      <c r="C11" s="13"/>
      <c r="D11" s="13"/>
      <c r="E11" s="13"/>
      <c r="F11" s="13"/>
      <c r="G11" s="13"/>
      <c r="H11" s="13"/>
      <c r="I11" s="13"/>
      <c r="J11" s="13"/>
      <c r="K11" s="14"/>
      <c r="L11" s="2"/>
    </row>
    <row r="12" spans="1:12" ht="19.899999999999999" customHeight="1">
      <c r="A12" s="1"/>
      <c r="B12" s="12" t="s">
        <v>23</v>
      </c>
      <c r="C12" s="11"/>
      <c r="D12" s="11"/>
      <c r="E12" s="11"/>
      <c r="F12" s="11"/>
      <c r="G12" s="11"/>
      <c r="H12" s="11"/>
      <c r="I12" s="11"/>
      <c r="J12" s="11"/>
      <c r="K12" s="15"/>
      <c r="L12" s="2"/>
    </row>
    <row r="13" spans="1:12" ht="19.899999999999999" customHeight="1">
      <c r="A13" s="1"/>
      <c r="B13" s="12"/>
      <c r="C13" s="11"/>
      <c r="D13" s="11"/>
      <c r="E13" s="11"/>
      <c r="F13" s="11"/>
      <c r="G13" s="11"/>
      <c r="H13" s="11"/>
      <c r="I13" s="11"/>
      <c r="J13" s="11"/>
      <c r="K13" s="15"/>
      <c r="L13" s="2"/>
    </row>
    <row r="14" spans="1:12" ht="19.899999999999999" customHeight="1">
      <c r="A14" s="1"/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2"/>
    </row>
    <row r="15" spans="1:12" ht="19.899999999999999" customHeight="1">
      <c r="A15" s="1"/>
      <c r="L15" s="2"/>
    </row>
    <row r="16" spans="1:12" ht="19.899999999999999" customHeight="1">
      <c r="A16" s="1"/>
      <c r="B16" s="99" t="s">
        <v>9</v>
      </c>
      <c r="C16" s="100"/>
      <c r="D16" s="100"/>
      <c r="E16" s="100"/>
      <c r="F16" s="100"/>
      <c r="G16" s="100"/>
      <c r="H16" s="100"/>
      <c r="I16" s="100"/>
      <c r="J16" s="100"/>
      <c r="K16" s="101"/>
      <c r="L16" s="2"/>
    </row>
    <row r="17" spans="1:12" ht="19.899999999999999" customHeight="1">
      <c r="A17" s="1"/>
      <c r="B17" s="19" t="s">
        <v>29</v>
      </c>
      <c r="C17" s="8"/>
      <c r="D17" s="8"/>
      <c r="E17" s="8"/>
      <c r="F17" s="8"/>
      <c r="G17" s="8"/>
      <c r="H17" s="8"/>
      <c r="I17" s="8"/>
      <c r="J17" s="8"/>
      <c r="K17" s="9"/>
      <c r="L17" s="2"/>
    </row>
    <row r="18" spans="1:12" ht="19.899999999999999" customHeight="1">
      <c r="A18" s="1"/>
      <c r="B18" s="37" t="s">
        <v>44</v>
      </c>
      <c r="K18" s="10"/>
      <c r="L18" s="2"/>
    </row>
    <row r="19" spans="1:12" ht="19.5" customHeight="1">
      <c r="A19" s="1"/>
      <c r="B19" s="12" t="s">
        <v>45</v>
      </c>
      <c r="K19" s="10"/>
      <c r="L19" s="2"/>
    </row>
    <row r="20" spans="1:12" ht="19.5" customHeight="1">
      <c r="A20" s="1"/>
      <c r="B20" s="12"/>
      <c r="K20" s="10"/>
      <c r="L20" s="2"/>
    </row>
    <row r="21" spans="1:12" ht="19.5" customHeight="1">
      <c r="A21" s="1"/>
      <c r="B21" s="69"/>
      <c r="C21" s="67"/>
      <c r="D21" s="67"/>
      <c r="E21" s="67"/>
      <c r="F21" s="67"/>
      <c r="G21" s="67"/>
      <c r="H21" s="67"/>
      <c r="I21" s="67"/>
      <c r="J21" s="67"/>
      <c r="K21" s="68"/>
      <c r="L21" s="2"/>
    </row>
    <row r="22" spans="1:12" ht="19.5" customHeight="1">
      <c r="A22" s="1"/>
      <c r="L22" s="2"/>
    </row>
    <row r="23" spans="1:12" ht="19.899999999999999" customHeight="1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70"/>
    </row>
    <row r="24" spans="1:12" ht="19.899999999999999" customHeight="1"/>
    <row r="25" spans="1:12" ht="19.899999999999999" customHeight="1"/>
    <row r="26" spans="1:12" ht="19.899999999999999" customHeight="1"/>
    <row r="27" spans="1:12" ht="19.899999999999999" customHeight="1"/>
    <row r="28" spans="1:12" ht="19.899999999999999" customHeight="1"/>
    <row r="29" spans="1:12" ht="19.899999999999999" customHeight="1"/>
    <row r="30" spans="1:12" ht="19.899999999999999" customHeight="1"/>
    <row r="31" spans="1:12" ht="19.899999999999999" customHeight="1"/>
    <row r="32" spans="1:12" ht="19.899999999999999" customHeight="1"/>
    <row r="33" ht="19.899999999999999" customHeight="1"/>
    <row r="34" ht="19.899999999999999" customHeight="1"/>
    <row r="35" ht="19.899999999999999" customHeight="1"/>
    <row r="98" spans="1:12">
      <c r="A98" s="1"/>
      <c r="L98" s="2"/>
    </row>
    <row r="99" spans="1:12">
      <c r="A99" s="1"/>
      <c r="L99" s="2"/>
    </row>
    <row r="100" spans="1:12">
      <c r="A100" s="1"/>
      <c r="L100" s="2"/>
    </row>
    <row r="101" spans="1:12">
      <c r="A101" s="1"/>
      <c r="L101" s="2"/>
    </row>
    <row r="102" spans="1:12">
      <c r="A102" s="1"/>
      <c r="L102" s="2"/>
    </row>
    <row r="103" spans="1:12" ht="15" thickBot="1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</row>
  </sheetData>
  <customSheetViews>
    <customSheetView guid="{4A84D616-4AC1-4199-B962-FE0AC76EE94A}" showPageBreaks="1" view="pageLayout">
      <selection activeCell="B7" sqref="B7:K8"/>
      <pageMargins left="0.7" right="0.7" top="0.75" bottom="0.75" header="0.3" footer="0.3"/>
      <pageSetup paperSize="9" orientation="landscape" horizontalDpi="1200" verticalDpi="1200" r:id="rId1"/>
    </customSheetView>
  </customSheetViews>
  <mergeCells count="10">
    <mergeCell ref="A1:A4"/>
    <mergeCell ref="B7:K8"/>
    <mergeCell ref="B10:K10"/>
    <mergeCell ref="B16:K16"/>
    <mergeCell ref="B6:K6"/>
    <mergeCell ref="B1:J1"/>
    <mergeCell ref="K1:L1"/>
    <mergeCell ref="C3:J3"/>
    <mergeCell ref="C4:J4"/>
    <mergeCell ref="C2:J2"/>
  </mergeCells>
  <pageMargins left="0.7" right="0.7" top="0.75" bottom="0.75" header="0.3" footer="0.3"/>
  <pageSetup paperSize="9" orientation="landscape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showWhiteSpace="0" view="pageLayout" workbookViewId="0">
      <selection activeCell="D15" sqref="D15:K15"/>
    </sheetView>
  </sheetViews>
  <sheetFormatPr defaultColWidth="9" defaultRowHeight="14.25"/>
  <cols>
    <col min="1" max="1" width="10.25" customWidth="1"/>
    <col min="2" max="2" width="14" customWidth="1"/>
    <col min="10" max="10" width="5.25" customWidth="1"/>
    <col min="11" max="11" width="8.75" customWidth="1"/>
    <col min="12" max="12" width="10.5" customWidth="1"/>
  </cols>
  <sheetData>
    <row r="1" spans="1:12" ht="33" customHeight="1">
      <c r="A1" s="87"/>
      <c r="B1" s="105" t="s">
        <v>10</v>
      </c>
      <c r="C1" s="105"/>
      <c r="D1" s="105"/>
      <c r="E1" s="105"/>
      <c r="F1" s="105"/>
      <c r="G1" s="105"/>
      <c r="H1" s="105"/>
      <c r="I1" s="105"/>
      <c r="J1" s="105"/>
      <c r="K1" s="106" t="s">
        <v>49</v>
      </c>
      <c r="L1" s="107"/>
    </row>
    <row r="2" spans="1:12" ht="19.899999999999999" customHeight="1">
      <c r="A2" s="88"/>
      <c r="B2" s="7" t="s">
        <v>5</v>
      </c>
      <c r="C2" s="109" t="s">
        <v>14</v>
      </c>
      <c r="D2" s="110"/>
      <c r="E2" s="110"/>
      <c r="F2" s="110"/>
      <c r="G2" s="110"/>
      <c r="H2" s="110"/>
      <c r="I2" s="110"/>
      <c r="J2" s="111"/>
      <c r="K2" s="6" t="s">
        <v>1</v>
      </c>
      <c r="L2" s="20">
        <v>2</v>
      </c>
    </row>
    <row r="3" spans="1:12" ht="19.899999999999999" customHeight="1">
      <c r="A3" s="88"/>
      <c r="B3" s="6" t="s">
        <v>3</v>
      </c>
      <c r="C3" s="108" t="s">
        <v>113</v>
      </c>
      <c r="D3" s="108"/>
      <c r="E3" s="108"/>
      <c r="F3" s="108"/>
      <c r="G3" s="108"/>
      <c r="H3" s="108"/>
      <c r="I3" s="108"/>
      <c r="J3" s="108"/>
      <c r="K3" s="6" t="s">
        <v>2</v>
      </c>
      <c r="L3" s="61">
        <v>46017</v>
      </c>
    </row>
    <row r="4" spans="1:12" ht="19.899999999999999" customHeight="1">
      <c r="A4" s="89"/>
      <c r="B4" s="6" t="s">
        <v>4</v>
      </c>
      <c r="C4" s="108" t="s">
        <v>114</v>
      </c>
      <c r="D4" s="108"/>
      <c r="E4" s="108"/>
      <c r="F4" s="108"/>
      <c r="G4" s="108"/>
      <c r="H4" s="108"/>
      <c r="I4" s="108"/>
      <c r="J4" s="108"/>
      <c r="K4" s="6" t="s">
        <v>6</v>
      </c>
      <c r="L4" s="20" t="s">
        <v>34</v>
      </c>
    </row>
    <row r="5" spans="1:12" ht="14.25" customHeight="1">
      <c r="A5" s="1"/>
      <c r="L5" s="2"/>
    </row>
    <row r="6" spans="1:12" ht="19.899999999999999" customHeight="1">
      <c r="A6" s="1"/>
      <c r="B6" s="144" t="s">
        <v>12</v>
      </c>
      <c r="C6" s="145"/>
      <c r="D6" s="138" t="s">
        <v>115</v>
      </c>
      <c r="E6" s="139"/>
      <c r="F6" s="139"/>
      <c r="G6" s="139"/>
      <c r="H6" s="139"/>
      <c r="I6" s="139"/>
      <c r="J6" s="139"/>
      <c r="K6" s="140"/>
      <c r="L6" s="2"/>
    </row>
    <row r="7" spans="1:12" ht="19.899999999999999" customHeight="1">
      <c r="A7" s="1"/>
      <c r="B7" s="146"/>
      <c r="C7" s="147"/>
      <c r="D7" s="141"/>
      <c r="E7" s="142"/>
      <c r="F7" s="142"/>
      <c r="G7" s="142"/>
      <c r="H7" s="142"/>
      <c r="I7" s="142"/>
      <c r="J7" s="142"/>
      <c r="K7" s="143"/>
      <c r="L7" s="2"/>
    </row>
    <row r="8" spans="1:12" ht="19.899999999999999" customHeight="1">
      <c r="A8" s="1"/>
      <c r="L8" s="2"/>
    </row>
    <row r="9" spans="1:12" ht="19.899999999999999" customHeight="1">
      <c r="A9" s="1"/>
      <c r="B9" s="148" t="s">
        <v>11</v>
      </c>
      <c r="C9" s="149"/>
      <c r="D9" s="135" t="s">
        <v>116</v>
      </c>
      <c r="E9" s="136"/>
      <c r="F9" s="136"/>
      <c r="G9" s="136"/>
      <c r="H9" s="136"/>
      <c r="I9" s="136"/>
      <c r="J9" s="136"/>
      <c r="K9" s="137"/>
      <c r="L9" s="2"/>
    </row>
    <row r="10" spans="1:12" ht="19.899999999999999" customHeight="1">
      <c r="A10" s="1"/>
      <c r="L10" s="2"/>
    </row>
    <row r="11" spans="1:12" ht="24" customHeight="1">
      <c r="A11" s="1"/>
      <c r="B11" s="150"/>
      <c r="C11" s="151"/>
      <c r="D11" s="126" t="s">
        <v>112</v>
      </c>
      <c r="E11" s="127"/>
      <c r="F11" s="127"/>
      <c r="G11" s="127"/>
      <c r="H11" s="127"/>
      <c r="I11" s="127"/>
      <c r="J11" s="127"/>
      <c r="K11" s="128"/>
      <c r="L11" s="2"/>
    </row>
    <row r="12" spans="1:12" ht="23.25" customHeight="1">
      <c r="A12" s="1"/>
      <c r="B12" s="152" t="s">
        <v>13</v>
      </c>
      <c r="C12" s="153"/>
      <c r="D12" s="129"/>
      <c r="E12" s="130"/>
      <c r="F12" s="130"/>
      <c r="G12" s="130"/>
      <c r="H12" s="130"/>
      <c r="I12" s="130"/>
      <c r="J12" s="130"/>
      <c r="K12" s="131"/>
      <c r="L12" s="2"/>
    </row>
    <row r="13" spans="1:12" ht="19.899999999999999" customHeight="1">
      <c r="A13" s="1"/>
      <c r="B13" s="21"/>
      <c r="C13" s="22"/>
      <c r="D13" s="132"/>
      <c r="E13" s="133"/>
      <c r="F13" s="133"/>
      <c r="G13" s="133"/>
      <c r="H13" s="133"/>
      <c r="I13" s="133"/>
      <c r="J13" s="133"/>
      <c r="K13" s="134"/>
      <c r="L13" s="2"/>
    </row>
    <row r="14" spans="1:12" ht="19.899999999999999" customHeight="1">
      <c r="A14" s="1"/>
      <c r="L14" s="2"/>
    </row>
    <row r="15" spans="1:12" ht="33.4" customHeight="1">
      <c r="A15" s="1"/>
      <c r="B15" s="121" t="s">
        <v>48</v>
      </c>
      <c r="C15" s="122"/>
      <c r="D15" s="123" t="s">
        <v>117</v>
      </c>
      <c r="E15" s="124"/>
      <c r="F15" s="124"/>
      <c r="G15" s="124"/>
      <c r="H15" s="124"/>
      <c r="I15" s="124"/>
      <c r="J15" s="124"/>
      <c r="K15" s="125"/>
      <c r="L15" s="2"/>
    </row>
    <row r="16" spans="1:12" ht="19.899999999999999" customHeight="1">
      <c r="A16" s="1"/>
      <c r="L16" s="2"/>
    </row>
    <row r="17" spans="1:12" ht="19.899999999999999" customHeight="1">
      <c r="A17" s="1"/>
      <c r="B17" s="112"/>
      <c r="C17" s="113"/>
      <c r="D17" s="113"/>
      <c r="E17" s="113"/>
      <c r="F17" s="113"/>
      <c r="G17" s="113"/>
      <c r="H17" s="113"/>
      <c r="I17" s="113"/>
      <c r="J17" s="113"/>
      <c r="K17" s="114"/>
      <c r="L17" s="2"/>
    </row>
    <row r="18" spans="1:12" ht="9" customHeight="1">
      <c r="A18" s="1"/>
      <c r="B18" s="115"/>
      <c r="C18" s="116"/>
      <c r="D18" s="116"/>
      <c r="E18" s="116"/>
      <c r="F18" s="116"/>
      <c r="G18" s="116"/>
      <c r="H18" s="116"/>
      <c r="I18" s="116"/>
      <c r="J18" s="116"/>
      <c r="K18" s="117"/>
      <c r="L18" s="2"/>
    </row>
    <row r="19" spans="1:12" ht="19.899999999999999" customHeight="1">
      <c r="A19" s="1"/>
      <c r="B19" s="115"/>
      <c r="C19" s="116"/>
      <c r="D19" s="116"/>
      <c r="E19" s="116"/>
      <c r="F19" s="116"/>
      <c r="G19" s="116"/>
      <c r="H19" s="116"/>
      <c r="I19" s="116"/>
      <c r="J19" s="116"/>
      <c r="K19" s="117"/>
      <c r="L19" s="2"/>
    </row>
    <row r="20" spans="1:12" ht="19.899999999999999" customHeight="1">
      <c r="A20" s="1"/>
      <c r="B20" s="115"/>
      <c r="C20" s="116"/>
      <c r="D20" s="116"/>
      <c r="E20" s="116"/>
      <c r="F20" s="116"/>
      <c r="G20" s="116"/>
      <c r="H20" s="116"/>
      <c r="I20" s="116"/>
      <c r="J20" s="116"/>
      <c r="K20" s="117"/>
      <c r="L20" s="2"/>
    </row>
    <row r="21" spans="1:12" ht="19.899999999999999" customHeight="1">
      <c r="A21" s="1"/>
      <c r="B21" s="115"/>
      <c r="C21" s="116"/>
      <c r="D21" s="116"/>
      <c r="E21" s="116"/>
      <c r="F21" s="116"/>
      <c r="G21" s="116"/>
      <c r="H21" s="116"/>
      <c r="I21" s="116"/>
      <c r="J21" s="116"/>
      <c r="K21" s="117"/>
      <c r="L21" s="2"/>
    </row>
    <row r="22" spans="1:12" ht="19.899999999999999" customHeight="1">
      <c r="A22" s="1"/>
      <c r="B22" s="118"/>
      <c r="C22" s="119"/>
      <c r="D22" s="119"/>
      <c r="E22" s="119"/>
      <c r="F22" s="119"/>
      <c r="G22" s="119"/>
      <c r="H22" s="119"/>
      <c r="I22" s="119"/>
      <c r="J22" s="119"/>
      <c r="K22" s="120"/>
      <c r="L22" s="2"/>
    </row>
    <row r="23" spans="1:12" ht="19.899999999999999" customHeight="1" thickBot="1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</row>
    <row r="24" spans="1:12" ht="19.899999999999999" customHeight="1"/>
    <row r="25" spans="1:12" ht="19.899999999999999" customHeight="1"/>
    <row r="26" spans="1:12" ht="19.899999999999999" customHeight="1"/>
    <row r="27" spans="1:12" ht="19.899999999999999" customHeight="1"/>
    <row r="28" spans="1:12" ht="19.899999999999999" customHeight="1"/>
    <row r="29" spans="1:12" ht="19.899999999999999" customHeight="1"/>
    <row r="30" spans="1:12" ht="19.899999999999999" customHeight="1"/>
    <row r="31" spans="1:12" ht="19.899999999999999" customHeight="1">
      <c r="L31" s="2"/>
    </row>
    <row r="32" spans="1:12" ht="19.899999999999999" customHeight="1">
      <c r="L32" s="2"/>
    </row>
    <row r="33" spans="1:12" ht="19.899999999999999" customHeight="1">
      <c r="L33" s="2"/>
    </row>
    <row r="34" spans="1:12" ht="19.899999999999999" customHeight="1">
      <c r="L34" s="2"/>
    </row>
    <row r="35" spans="1:12">
      <c r="L35" s="2"/>
    </row>
    <row r="36" spans="1:12">
      <c r="L36" s="2"/>
    </row>
    <row r="37" spans="1:12">
      <c r="L37" s="2"/>
    </row>
    <row r="38" spans="1:12">
      <c r="L38" s="2"/>
    </row>
    <row r="39" spans="1:12">
      <c r="L39" s="2"/>
    </row>
    <row r="40" spans="1:12">
      <c r="L40" s="2"/>
    </row>
    <row r="41" spans="1:12">
      <c r="L41" s="2"/>
    </row>
    <row r="42" spans="1:12">
      <c r="L42" s="2"/>
    </row>
    <row r="43" spans="1:12">
      <c r="L43" s="2"/>
    </row>
    <row r="44" spans="1:12">
      <c r="L44" s="2"/>
    </row>
    <row r="45" spans="1:12">
      <c r="L45" s="2"/>
    </row>
    <row r="46" spans="1:12">
      <c r="L46" s="2"/>
    </row>
    <row r="47" spans="1:12">
      <c r="A47" s="1"/>
      <c r="L47" s="2"/>
    </row>
    <row r="48" spans="1:12">
      <c r="A48" s="1"/>
      <c r="L48" s="2"/>
    </row>
    <row r="49" spans="1:12">
      <c r="A49" s="1"/>
      <c r="L49" s="2"/>
    </row>
    <row r="50" spans="1:12">
      <c r="A50" s="1"/>
      <c r="L50" s="2"/>
    </row>
    <row r="51" spans="1:12">
      <c r="A51" s="1"/>
      <c r="L51" s="2"/>
    </row>
    <row r="52" spans="1:12">
      <c r="A52" s="1"/>
      <c r="L52" s="2"/>
    </row>
    <row r="53" spans="1:12">
      <c r="A53" s="1"/>
      <c r="L53" s="2"/>
    </row>
    <row r="54" spans="1:12">
      <c r="A54" s="1"/>
      <c r="L54" s="2"/>
    </row>
    <row r="55" spans="1:12">
      <c r="A55" s="1"/>
      <c r="L55" s="2"/>
    </row>
    <row r="56" spans="1:12">
      <c r="A56" s="1"/>
      <c r="L56" s="2"/>
    </row>
    <row r="57" spans="1:12">
      <c r="A57" s="1"/>
      <c r="L57" s="2"/>
    </row>
    <row r="58" spans="1:12">
      <c r="A58" s="1"/>
      <c r="L58" s="2"/>
    </row>
    <row r="59" spans="1:12">
      <c r="A59" s="1"/>
      <c r="L59" s="2"/>
    </row>
    <row r="60" spans="1:12">
      <c r="A60" s="1"/>
      <c r="L60" s="2"/>
    </row>
    <row r="61" spans="1:12">
      <c r="A61" s="1"/>
      <c r="L61" s="2"/>
    </row>
    <row r="62" spans="1:12">
      <c r="A62" s="1"/>
      <c r="L62" s="2"/>
    </row>
    <row r="63" spans="1:12">
      <c r="A63" s="1"/>
      <c r="L63" s="2"/>
    </row>
    <row r="64" spans="1:12">
      <c r="A64" s="1"/>
      <c r="L64" s="2"/>
    </row>
    <row r="65" spans="1:12">
      <c r="A65" s="1"/>
      <c r="L65" s="2"/>
    </row>
    <row r="66" spans="1:12">
      <c r="A66" s="1"/>
      <c r="L66" s="2"/>
    </row>
    <row r="67" spans="1:12">
      <c r="A67" s="1"/>
      <c r="L67" s="2"/>
    </row>
    <row r="68" spans="1:12">
      <c r="A68" s="1"/>
      <c r="L68" s="2"/>
    </row>
    <row r="69" spans="1:12">
      <c r="A69" s="1"/>
      <c r="L69" s="2"/>
    </row>
    <row r="70" spans="1:12">
      <c r="A70" s="1"/>
      <c r="L70" s="2"/>
    </row>
    <row r="71" spans="1:12">
      <c r="A71" s="1"/>
      <c r="L71" s="2"/>
    </row>
    <row r="72" spans="1:12">
      <c r="A72" s="1"/>
      <c r="L72" s="2"/>
    </row>
    <row r="73" spans="1:12">
      <c r="A73" s="1"/>
      <c r="L73" s="2"/>
    </row>
    <row r="74" spans="1:12">
      <c r="A74" s="1"/>
      <c r="L74" s="2"/>
    </row>
    <row r="75" spans="1:12">
      <c r="A75" s="1"/>
      <c r="L75" s="2"/>
    </row>
    <row r="76" spans="1:12">
      <c r="A76" s="1"/>
      <c r="L76" s="2"/>
    </row>
    <row r="77" spans="1:12">
      <c r="A77" s="1"/>
      <c r="L77" s="2"/>
    </row>
    <row r="78" spans="1:12">
      <c r="A78" s="1"/>
      <c r="L78" s="2"/>
    </row>
    <row r="79" spans="1:12">
      <c r="A79" s="1"/>
      <c r="L79" s="2"/>
    </row>
    <row r="80" spans="1:12">
      <c r="A80" s="1"/>
      <c r="L80" s="2"/>
    </row>
    <row r="81" spans="1:12">
      <c r="A81" s="1"/>
      <c r="L81" s="2"/>
    </row>
    <row r="82" spans="1:12">
      <c r="A82" s="1"/>
      <c r="L82" s="2"/>
    </row>
    <row r="83" spans="1:12">
      <c r="A83" s="1"/>
      <c r="L83" s="2"/>
    </row>
    <row r="84" spans="1:12">
      <c r="A84" s="1"/>
      <c r="L84" s="2"/>
    </row>
    <row r="85" spans="1:12">
      <c r="A85" s="1"/>
      <c r="L85" s="2"/>
    </row>
    <row r="86" spans="1:12">
      <c r="A86" s="1"/>
      <c r="L86" s="2"/>
    </row>
    <row r="87" spans="1:12">
      <c r="A87" s="1"/>
      <c r="L87" s="2"/>
    </row>
    <row r="88" spans="1:12">
      <c r="A88" s="1"/>
      <c r="L88" s="2"/>
    </row>
    <row r="89" spans="1:12">
      <c r="A89" s="1"/>
      <c r="L89" s="2"/>
    </row>
    <row r="90" spans="1:12">
      <c r="A90" s="1"/>
      <c r="L90" s="2"/>
    </row>
    <row r="91" spans="1:12">
      <c r="A91" s="1"/>
      <c r="L91" s="2"/>
    </row>
    <row r="92" spans="1:12">
      <c r="A92" s="1"/>
      <c r="L92" s="2"/>
    </row>
    <row r="93" spans="1:12">
      <c r="A93" s="1"/>
      <c r="L93" s="2"/>
    </row>
    <row r="94" spans="1:12">
      <c r="A94" s="1"/>
      <c r="L94" s="2"/>
    </row>
    <row r="95" spans="1:12">
      <c r="A95" s="1"/>
      <c r="L95" s="2"/>
    </row>
    <row r="96" spans="1:12">
      <c r="A96" s="1"/>
      <c r="L96" s="2"/>
    </row>
    <row r="97" spans="1:12">
      <c r="A97" s="1"/>
      <c r="L97" s="2"/>
    </row>
    <row r="98" spans="1:12">
      <c r="A98" s="1"/>
      <c r="L98" s="2"/>
    </row>
    <row r="99" spans="1:12">
      <c r="A99" s="1"/>
      <c r="L99" s="2"/>
    </row>
    <row r="100" spans="1:12">
      <c r="A100" s="1"/>
      <c r="L100" s="2"/>
    </row>
    <row r="101" spans="1:12">
      <c r="A101" s="1"/>
      <c r="L101" s="2"/>
    </row>
    <row r="102" spans="1:12" ht="15" thickBot="1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</row>
  </sheetData>
  <customSheetViews>
    <customSheetView guid="{4A84D616-4AC1-4199-B962-FE0AC76EE94A}" showPageBreaks="1" view="pageLayout" topLeftCell="A7">
      <selection sqref="A1:L24"/>
      <pageMargins left="0.7" right="0.7" top="0.75" bottom="0.75" header="0.3" footer="0.3"/>
      <pageSetup paperSize="9" orientation="landscape" horizontalDpi="1200" verticalDpi="1200" r:id="rId1"/>
    </customSheetView>
  </customSheetViews>
  <mergeCells count="16">
    <mergeCell ref="B17:K22"/>
    <mergeCell ref="A1:A4"/>
    <mergeCell ref="B15:C15"/>
    <mergeCell ref="D15:K15"/>
    <mergeCell ref="D11:K13"/>
    <mergeCell ref="D9:K9"/>
    <mergeCell ref="D6:K7"/>
    <mergeCell ref="B1:J1"/>
    <mergeCell ref="K1:L1"/>
    <mergeCell ref="C2:J2"/>
    <mergeCell ref="C3:J3"/>
    <mergeCell ref="C4:J4"/>
    <mergeCell ref="B6:C7"/>
    <mergeCell ref="B9:C9"/>
    <mergeCell ref="B11:C11"/>
    <mergeCell ref="B12:C12"/>
  </mergeCells>
  <pageMargins left="0.7" right="0.7" top="0.75" bottom="0.75" header="0.3" footer="0.3"/>
  <pageSetup paperSize="9" orientation="landscape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"/>
  <sheetViews>
    <sheetView view="pageLayout" workbookViewId="0">
      <selection activeCell="L19" sqref="L19"/>
    </sheetView>
  </sheetViews>
  <sheetFormatPr defaultColWidth="8.75" defaultRowHeight="14.25"/>
  <cols>
    <col min="1" max="1" width="10.25" customWidth="1"/>
    <col min="2" max="2" width="11.75" customWidth="1"/>
    <col min="3" max="3" width="16.75" customWidth="1"/>
    <col min="4" max="4" width="7.25" customWidth="1"/>
    <col min="5" max="5" width="7.75" customWidth="1"/>
    <col min="6" max="6" width="8.25" customWidth="1"/>
    <col min="7" max="7" width="6.75" customWidth="1"/>
    <col min="8" max="8" width="7" customWidth="1"/>
    <col min="9" max="9" width="7.5" customWidth="1"/>
    <col min="10" max="10" width="9.375" customWidth="1"/>
    <col min="11" max="11" width="10.25" customWidth="1"/>
    <col min="12" max="12" width="9.25" customWidth="1"/>
    <col min="13" max="13" width="11.125" customWidth="1"/>
  </cols>
  <sheetData>
    <row r="1" spans="1:13" ht="31.5" customHeight="1">
      <c r="A1" s="155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9" t="s">
        <v>49</v>
      </c>
      <c r="M1" s="160"/>
    </row>
    <row r="2" spans="1:13" ht="19.5" customHeight="1">
      <c r="A2" s="156"/>
      <c r="B2" s="38" t="s">
        <v>5</v>
      </c>
      <c r="C2" s="161" t="s">
        <v>14</v>
      </c>
      <c r="D2" s="162"/>
      <c r="E2" s="162"/>
      <c r="F2" s="162"/>
      <c r="G2" s="162"/>
      <c r="H2" s="162"/>
      <c r="I2" s="162"/>
      <c r="J2" s="162"/>
      <c r="K2" s="162"/>
      <c r="L2" s="39" t="s">
        <v>1</v>
      </c>
      <c r="M2" s="40">
        <v>3</v>
      </c>
    </row>
    <row r="3" spans="1:13" ht="19.5" customHeight="1">
      <c r="A3" s="156"/>
      <c r="B3" s="39" t="s">
        <v>3</v>
      </c>
      <c r="C3" s="163" t="str">
        <f>'Cal-02'!C3:J3</f>
        <v>เทศบาลตำบลน้ำคำใหญ่</v>
      </c>
      <c r="D3" s="163"/>
      <c r="E3" s="163"/>
      <c r="F3" s="163"/>
      <c r="G3" s="163"/>
      <c r="H3" s="163"/>
      <c r="I3" s="163"/>
      <c r="J3" s="163"/>
      <c r="K3" s="163"/>
      <c r="L3" s="39" t="s">
        <v>2</v>
      </c>
      <c r="M3" s="73">
        <v>46017</v>
      </c>
    </row>
    <row r="4" spans="1:13" ht="19.5" customHeight="1">
      <c r="A4" s="157"/>
      <c r="B4" s="39" t="s">
        <v>4</v>
      </c>
      <c r="C4" s="163" t="str">
        <f>'Cal-02'!C4:J4</f>
        <v>งานสาธารณสุขและสิ่งแวดล้อม สำนักปลัด</v>
      </c>
      <c r="D4" s="163"/>
      <c r="E4" s="163"/>
      <c r="F4" s="163"/>
      <c r="G4" s="163"/>
      <c r="H4" s="163"/>
      <c r="I4" s="163"/>
      <c r="J4" s="163"/>
      <c r="K4" s="163"/>
      <c r="L4" s="39" t="s">
        <v>6</v>
      </c>
      <c r="M4" s="40" t="s">
        <v>35</v>
      </c>
    </row>
    <row r="5" spans="1:13" ht="13.5" customHeight="1">
      <c r="A5" s="41"/>
      <c r="B5" s="30"/>
      <c r="C5" s="30"/>
      <c r="D5" s="30"/>
      <c r="E5" s="30"/>
      <c r="F5" s="30"/>
      <c r="G5" s="30"/>
      <c r="H5" s="30"/>
      <c r="I5" s="30"/>
      <c r="J5" s="30"/>
      <c r="K5" s="42"/>
      <c r="L5" s="30"/>
      <c r="M5" s="43"/>
    </row>
    <row r="6" spans="1:13" ht="19.5" customHeight="1">
      <c r="A6" s="41"/>
      <c r="B6" s="44" t="s">
        <v>24</v>
      </c>
      <c r="C6" s="45"/>
      <c r="D6" s="45"/>
      <c r="E6" s="45"/>
      <c r="F6" s="45"/>
      <c r="G6" s="45"/>
      <c r="H6" s="45"/>
      <c r="I6" s="46"/>
      <c r="J6" s="46"/>
      <c r="K6" s="46"/>
      <c r="L6" s="47"/>
      <c r="M6" s="43"/>
    </row>
    <row r="7" spans="1:13" ht="19.5" customHeight="1">
      <c r="A7" s="41"/>
      <c r="B7" s="48" t="s">
        <v>25</v>
      </c>
      <c r="C7" s="42"/>
      <c r="D7" s="42"/>
      <c r="E7" s="42"/>
      <c r="F7" s="42"/>
      <c r="G7" s="42"/>
      <c r="H7" s="42"/>
      <c r="I7" s="42"/>
      <c r="J7" s="42"/>
      <c r="K7" s="42"/>
      <c r="L7" s="49"/>
      <c r="M7" s="43"/>
    </row>
    <row r="8" spans="1:13" ht="19.5" customHeight="1">
      <c r="A8" s="41"/>
      <c r="B8" s="50" t="s">
        <v>31</v>
      </c>
      <c r="C8" s="51"/>
      <c r="D8" s="51"/>
      <c r="E8" s="51"/>
      <c r="F8" s="51"/>
      <c r="G8" s="51"/>
      <c r="H8" s="51"/>
      <c r="I8" s="51"/>
      <c r="J8" s="51"/>
      <c r="K8" s="51"/>
      <c r="L8" s="52"/>
      <c r="M8" s="43"/>
    </row>
    <row r="9" spans="1:13" ht="15.4" customHeight="1">
      <c r="A9" s="41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43"/>
    </row>
    <row r="10" spans="1:13" ht="97.9" customHeight="1">
      <c r="A10" s="41"/>
      <c r="B10" s="54" t="s">
        <v>17</v>
      </c>
      <c r="C10" s="54" t="s">
        <v>46</v>
      </c>
      <c r="D10" s="55" t="s">
        <v>36</v>
      </c>
      <c r="E10" s="55" t="s">
        <v>37</v>
      </c>
      <c r="F10" s="55" t="s">
        <v>38</v>
      </c>
      <c r="G10" s="55" t="s">
        <v>39</v>
      </c>
      <c r="H10" s="55" t="s">
        <v>40</v>
      </c>
      <c r="I10" s="55" t="s">
        <v>47</v>
      </c>
      <c r="J10" s="74" t="s">
        <v>50</v>
      </c>
      <c r="K10" s="74" t="s">
        <v>51</v>
      </c>
      <c r="L10" s="74" t="s">
        <v>52</v>
      </c>
      <c r="M10" s="43"/>
    </row>
    <row r="11" spans="1:13" ht="19.5" customHeight="1">
      <c r="A11" s="41"/>
      <c r="B11" s="85">
        <v>1</v>
      </c>
      <c r="C11" s="85" t="s">
        <v>113</v>
      </c>
      <c r="D11" s="85">
        <v>5066</v>
      </c>
      <c r="E11" s="85">
        <v>7982</v>
      </c>
      <c r="F11" s="85"/>
      <c r="G11" s="85"/>
      <c r="H11" s="85"/>
      <c r="I11" s="86">
        <f>SUM(D11:H11)</f>
        <v>13048</v>
      </c>
      <c r="J11" s="63">
        <f t="shared" ref="J11" si="0">(D11/1000)*(2383+971)+(E11/1000)*(1899)+(F11/1000)*(12486)+(G11/1000)*(2949)+(H11/1000)*(1024)</f>
        <v>32149.182000000001</v>
      </c>
      <c r="K11" s="63">
        <f>(D11/1000)*(2860)+(E11/1000)*(1030)+(F11/1000)*(9110)+(G11/1000)*(1810)+(H11/1000)*(280)</f>
        <v>22710.22</v>
      </c>
      <c r="L11" s="63">
        <f t="shared" ref="L11:L18" si="1">J11-K11</f>
        <v>9438.9619999999995</v>
      </c>
      <c r="M11" s="43"/>
    </row>
    <row r="12" spans="1:13" ht="19.5" customHeight="1">
      <c r="A12" s="41"/>
      <c r="B12" s="71"/>
      <c r="C12" s="71"/>
      <c r="D12" s="71"/>
      <c r="E12" s="71"/>
      <c r="F12" s="71"/>
      <c r="G12" s="71"/>
      <c r="H12" s="71"/>
      <c r="I12" s="62">
        <f t="shared" ref="I12:I18" si="2">SUM(D12:H12)</f>
        <v>0</v>
      </c>
      <c r="J12" s="63">
        <f t="shared" ref="J12:J18" si="3">(D12/1000)*(2383+971)+(E12/1000)*(1899)+(F12/1000)*(12486)+(G12/1000)*(2949)+(H12/1000)*(1024)</f>
        <v>0</v>
      </c>
      <c r="K12" s="63">
        <f t="shared" ref="K12:K18" si="4">(D12/1000)*(2860)+(E12/1000)*(1030)+(F12/1000)*(9110)+(G12/1000)*(1810)+(H12/1000)*(280)</f>
        <v>0</v>
      </c>
      <c r="L12" s="63">
        <f t="shared" si="1"/>
        <v>0</v>
      </c>
      <c r="M12" s="43"/>
    </row>
    <row r="13" spans="1:13" ht="19.5" customHeight="1">
      <c r="A13" s="41"/>
      <c r="B13" s="71"/>
      <c r="C13" s="71"/>
      <c r="D13" s="71"/>
      <c r="E13" s="71"/>
      <c r="F13" s="71"/>
      <c r="G13" s="71"/>
      <c r="H13" s="71"/>
      <c r="I13" s="62">
        <f t="shared" si="2"/>
        <v>0</v>
      </c>
      <c r="J13" s="63">
        <f t="shared" si="3"/>
        <v>0</v>
      </c>
      <c r="K13" s="63">
        <f t="shared" si="4"/>
        <v>0</v>
      </c>
      <c r="L13" s="63">
        <f t="shared" si="1"/>
        <v>0</v>
      </c>
      <c r="M13" s="43"/>
    </row>
    <row r="14" spans="1:13" ht="19.5" customHeight="1">
      <c r="A14" s="41"/>
      <c r="B14" s="71"/>
      <c r="C14" s="72"/>
      <c r="D14" s="71"/>
      <c r="E14" s="71"/>
      <c r="F14" s="71"/>
      <c r="G14" s="71"/>
      <c r="H14" s="71"/>
      <c r="I14" s="62">
        <f t="shared" si="2"/>
        <v>0</v>
      </c>
      <c r="J14" s="63">
        <f t="shared" si="3"/>
        <v>0</v>
      </c>
      <c r="K14" s="63">
        <f t="shared" si="4"/>
        <v>0</v>
      </c>
      <c r="L14" s="63">
        <f t="shared" si="1"/>
        <v>0</v>
      </c>
      <c r="M14" s="43"/>
    </row>
    <row r="15" spans="1:13" ht="19.5" customHeight="1">
      <c r="A15" s="41"/>
      <c r="B15" s="71"/>
      <c r="C15" s="72"/>
      <c r="D15" s="71"/>
      <c r="E15" s="71"/>
      <c r="F15" s="71"/>
      <c r="G15" s="71"/>
      <c r="H15" s="71"/>
      <c r="I15" s="62">
        <f t="shared" si="2"/>
        <v>0</v>
      </c>
      <c r="J15" s="63">
        <f t="shared" si="3"/>
        <v>0</v>
      </c>
      <c r="K15" s="63">
        <f t="shared" si="4"/>
        <v>0</v>
      </c>
      <c r="L15" s="63">
        <f t="shared" si="1"/>
        <v>0</v>
      </c>
      <c r="M15" s="43"/>
    </row>
    <row r="16" spans="1:13" ht="19.5" customHeight="1">
      <c r="A16" s="41"/>
      <c r="B16" s="71"/>
      <c r="C16" s="72"/>
      <c r="D16" s="71"/>
      <c r="E16" s="71"/>
      <c r="F16" s="71"/>
      <c r="G16" s="71"/>
      <c r="H16" s="71"/>
      <c r="I16" s="62">
        <f t="shared" si="2"/>
        <v>0</v>
      </c>
      <c r="J16" s="63">
        <f t="shared" si="3"/>
        <v>0</v>
      </c>
      <c r="K16" s="63">
        <f t="shared" si="4"/>
        <v>0</v>
      </c>
      <c r="L16" s="63">
        <f t="shared" si="1"/>
        <v>0</v>
      </c>
      <c r="M16" s="43"/>
    </row>
    <row r="17" spans="1:13" ht="19.5" customHeight="1">
      <c r="A17" s="41"/>
      <c r="B17" s="71"/>
      <c r="C17" s="72"/>
      <c r="D17" s="71"/>
      <c r="E17" s="71"/>
      <c r="F17" s="71"/>
      <c r="G17" s="71"/>
      <c r="H17" s="71"/>
      <c r="I17" s="62">
        <f t="shared" si="2"/>
        <v>0</v>
      </c>
      <c r="J17" s="63">
        <f t="shared" si="3"/>
        <v>0</v>
      </c>
      <c r="K17" s="63">
        <f t="shared" si="4"/>
        <v>0</v>
      </c>
      <c r="L17" s="63">
        <f t="shared" si="1"/>
        <v>0</v>
      </c>
      <c r="M17" s="43"/>
    </row>
    <row r="18" spans="1:13" ht="19.5" customHeight="1">
      <c r="A18" s="41"/>
      <c r="B18" s="71"/>
      <c r="C18" s="72"/>
      <c r="D18" s="71"/>
      <c r="E18" s="71"/>
      <c r="F18" s="71"/>
      <c r="G18" s="71"/>
      <c r="H18" s="71"/>
      <c r="I18" s="62">
        <f t="shared" si="2"/>
        <v>0</v>
      </c>
      <c r="J18" s="63">
        <f t="shared" si="3"/>
        <v>0</v>
      </c>
      <c r="K18" s="63">
        <f t="shared" si="4"/>
        <v>0</v>
      </c>
      <c r="L18" s="63">
        <f t="shared" si="1"/>
        <v>0</v>
      </c>
      <c r="M18" s="43"/>
    </row>
    <row r="19" spans="1:13" ht="19.5" customHeight="1">
      <c r="A19" s="41"/>
      <c r="B19" s="154" t="s">
        <v>18</v>
      </c>
      <c r="C19" s="154"/>
      <c r="D19" s="65">
        <f t="shared" ref="D19:K19" si="5">SUM(D11:D18)</f>
        <v>5066</v>
      </c>
      <c r="E19" s="65">
        <f t="shared" si="5"/>
        <v>7982</v>
      </c>
      <c r="F19" s="65">
        <f t="shared" si="5"/>
        <v>0</v>
      </c>
      <c r="G19" s="65">
        <f t="shared" si="5"/>
        <v>0</v>
      </c>
      <c r="H19" s="65">
        <f t="shared" si="5"/>
        <v>0</v>
      </c>
      <c r="I19" s="65">
        <f t="shared" si="5"/>
        <v>13048</v>
      </c>
      <c r="J19" s="64">
        <f t="shared" si="5"/>
        <v>32149.182000000001</v>
      </c>
      <c r="K19" s="64">
        <f t="shared" si="5"/>
        <v>22710.22</v>
      </c>
      <c r="L19" s="64">
        <f t="shared" ref="L19" si="6">SUM(L11:L18)</f>
        <v>9438.9619999999995</v>
      </c>
      <c r="M19" s="43"/>
    </row>
    <row r="20" spans="1:13" ht="21.75" thickBo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</row>
    <row r="27" spans="1:1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3">
      <c r="A28" s="34"/>
      <c r="K28" s="34"/>
    </row>
    <row r="29" spans="1:13">
      <c r="A29" s="34"/>
      <c r="K29" s="34"/>
    </row>
    <row r="30" spans="1:13">
      <c r="A30" s="34"/>
      <c r="K30" s="34"/>
    </row>
    <row r="31" spans="1:13">
      <c r="A31" s="34"/>
      <c r="K31" s="34"/>
    </row>
    <row r="32" spans="1:13">
      <c r="A32" s="34"/>
      <c r="K32" s="34"/>
    </row>
    <row r="33" spans="1:11">
      <c r="A33" s="34"/>
      <c r="K33" s="34"/>
    </row>
    <row r="34" spans="1:11">
      <c r="A34" s="34"/>
      <c r="K34" s="34"/>
    </row>
    <row r="35" spans="1:11">
      <c r="A35" s="34"/>
      <c r="K35" s="34"/>
    </row>
    <row r="36" spans="1:11">
      <c r="A36" s="34"/>
      <c r="K36" s="34"/>
    </row>
    <row r="37" spans="1:11">
      <c r="A37" s="34"/>
      <c r="K37" s="34"/>
    </row>
    <row r="38" spans="1:11">
      <c r="A38" s="34"/>
      <c r="K38" s="34"/>
    </row>
    <row r="73" spans="3:11">
      <c r="D73" s="24" t="s">
        <v>16</v>
      </c>
      <c r="E73" s="34"/>
      <c r="F73" s="34"/>
      <c r="G73" s="34"/>
      <c r="H73" s="34"/>
      <c r="I73" s="34"/>
      <c r="J73" s="34"/>
    </row>
    <row r="74" spans="3:11">
      <c r="D74" s="36" t="s">
        <v>15</v>
      </c>
      <c r="E74" s="56"/>
      <c r="F74" s="56"/>
      <c r="G74" s="56"/>
      <c r="H74" s="56"/>
      <c r="I74" s="56"/>
      <c r="J74" s="56"/>
    </row>
    <row r="75" spans="3:11">
      <c r="D75" s="35" t="s">
        <v>19</v>
      </c>
      <c r="E75" s="34"/>
      <c r="F75" s="34"/>
      <c r="G75" s="34"/>
      <c r="H75" s="34"/>
      <c r="I75" s="34"/>
      <c r="J75" s="34"/>
    </row>
    <row r="76" spans="3:11">
      <c r="D76" s="35" t="s">
        <v>20</v>
      </c>
      <c r="E76" s="34"/>
      <c r="F76" s="34"/>
      <c r="G76" s="34"/>
      <c r="H76" s="34"/>
      <c r="I76" s="34"/>
      <c r="J76" s="34"/>
    </row>
    <row r="77" spans="3:11">
      <c r="D77" s="35" t="s">
        <v>21</v>
      </c>
      <c r="E77" s="34"/>
      <c r="F77" s="34"/>
      <c r="G77" s="34"/>
      <c r="H77" s="34"/>
      <c r="I77" s="34"/>
      <c r="J77" s="34"/>
    </row>
    <row r="78" spans="3:11">
      <c r="D78" s="24" t="s">
        <v>22</v>
      </c>
      <c r="E78" s="34"/>
      <c r="F78" s="34"/>
      <c r="G78" s="34"/>
      <c r="H78" s="34"/>
      <c r="I78" s="34"/>
      <c r="J78" s="34"/>
      <c r="K78" s="34"/>
    </row>
    <row r="79" spans="3:11">
      <c r="C79" s="34"/>
      <c r="D79" s="34"/>
      <c r="E79" s="34"/>
      <c r="F79" s="34"/>
      <c r="G79" s="34"/>
      <c r="H79" s="34"/>
      <c r="I79" s="34"/>
      <c r="J79" s="34"/>
      <c r="K79" s="34"/>
    </row>
  </sheetData>
  <dataConsolidate/>
  <customSheetViews>
    <customSheetView guid="{4A84D616-4AC1-4199-B962-FE0AC76EE94A}">
      <pageMargins left="0.7" right="0.7" top="0.75" bottom="0.75" header="0.3" footer="0.3"/>
    </customSheetView>
  </customSheetViews>
  <mergeCells count="7">
    <mergeCell ref="B19:C19"/>
    <mergeCell ref="A1:A4"/>
    <mergeCell ref="B1:K1"/>
    <mergeCell ref="L1:M1"/>
    <mergeCell ref="C2:K2"/>
    <mergeCell ref="C3:K3"/>
    <mergeCell ref="C4:K4"/>
  </mergeCells>
  <dataValidations disablePrompts="1" count="1">
    <dataValidation type="list" allowBlank="1" showInputMessage="1" showErrorMessage="1" sqref="C19" xr:uid="{00000000-0002-0000-0200-000000000000}">
      <formula1>$D$74:$D$78</formula1>
    </dataValidation>
  </dataValidations>
  <pageMargins left="0.7" right="0.7" top="0.75" bottom="0.75" header="0.3" footer="0.3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tabSelected="1" view="pageLayout" workbookViewId="0">
      <selection activeCell="L7" sqref="L7"/>
    </sheetView>
  </sheetViews>
  <sheetFormatPr defaultRowHeight="14.25"/>
  <cols>
    <col min="1" max="1" width="11.25" customWidth="1"/>
    <col min="2" max="2" width="13.625" customWidth="1"/>
    <col min="3" max="3" width="15.25" customWidth="1"/>
    <col min="4" max="4" width="16.125" customWidth="1"/>
    <col min="5" max="5" width="8.75" customWidth="1"/>
    <col min="6" max="6" width="6.75" customWidth="1"/>
    <col min="7" max="7" width="5.75" customWidth="1"/>
    <col min="8" max="8" width="6.25" customWidth="1"/>
    <col min="9" max="9" width="5.75" customWidth="1"/>
    <col min="10" max="10" width="11.25" customWidth="1"/>
    <col min="11" max="11" width="10.25" customWidth="1"/>
    <col min="12" max="12" width="11.25" customWidth="1"/>
  </cols>
  <sheetData>
    <row r="1" spans="1:13" ht="41.25" customHeight="1">
      <c r="A1" s="87"/>
      <c r="B1" s="105" t="s">
        <v>26</v>
      </c>
      <c r="C1" s="105"/>
      <c r="D1" s="105"/>
      <c r="E1" s="105"/>
      <c r="F1" s="105"/>
      <c r="G1" s="105"/>
      <c r="H1" s="105"/>
      <c r="I1" s="105"/>
      <c r="J1" s="105"/>
      <c r="K1" s="176" t="s">
        <v>49</v>
      </c>
      <c r="L1" s="177"/>
      <c r="M1" s="25"/>
    </row>
    <row r="2" spans="1:13" ht="15">
      <c r="A2" s="88"/>
      <c r="B2" s="7" t="s">
        <v>5</v>
      </c>
      <c r="C2" s="109" t="s">
        <v>14</v>
      </c>
      <c r="D2" s="110"/>
      <c r="E2" s="110"/>
      <c r="F2" s="110"/>
      <c r="G2" s="110"/>
      <c r="H2" s="110"/>
      <c r="I2" s="110"/>
      <c r="J2" s="111"/>
      <c r="K2" s="6" t="s">
        <v>1</v>
      </c>
      <c r="L2" s="20">
        <v>4</v>
      </c>
      <c r="M2" s="23"/>
    </row>
    <row r="3" spans="1:13">
      <c r="A3" s="88"/>
      <c r="B3" s="6" t="s">
        <v>3</v>
      </c>
      <c r="C3" s="178" t="s">
        <v>113</v>
      </c>
      <c r="D3" s="178"/>
      <c r="E3" s="178"/>
      <c r="F3" s="178"/>
      <c r="G3" s="178"/>
      <c r="H3" s="178"/>
      <c r="I3" s="178"/>
      <c r="J3" s="178"/>
      <c r="K3" s="6" t="s">
        <v>2</v>
      </c>
      <c r="L3" s="61">
        <v>46017</v>
      </c>
      <c r="M3" s="23"/>
    </row>
    <row r="4" spans="1:13">
      <c r="A4" s="89"/>
      <c r="B4" s="6" t="s">
        <v>4</v>
      </c>
      <c r="C4" s="178" t="s">
        <v>114</v>
      </c>
      <c r="D4" s="178"/>
      <c r="E4" s="178"/>
      <c r="F4" s="178"/>
      <c r="G4" s="178"/>
      <c r="H4" s="178"/>
      <c r="I4" s="178"/>
      <c r="J4" s="178"/>
      <c r="K4" s="6" t="s">
        <v>6</v>
      </c>
      <c r="L4" s="20" t="s">
        <v>43</v>
      </c>
      <c r="M4" s="23"/>
    </row>
    <row r="5" spans="1:13">
      <c r="A5" s="1"/>
      <c r="C5" s="23"/>
      <c r="D5" s="23"/>
      <c r="E5" s="23"/>
      <c r="F5" s="23"/>
      <c r="G5" s="23"/>
      <c r="H5" s="23"/>
      <c r="I5" s="23"/>
      <c r="J5" s="23"/>
      <c r="L5" s="26"/>
      <c r="M5" s="23"/>
    </row>
    <row r="6" spans="1:13" ht="21">
      <c r="A6" s="53"/>
      <c r="B6" s="179" t="s">
        <v>42</v>
      </c>
      <c r="C6" s="180"/>
      <c r="D6" s="181"/>
      <c r="E6" s="28"/>
      <c r="F6" s="182" t="s">
        <v>30</v>
      </c>
      <c r="G6" s="182"/>
      <c r="H6" s="182"/>
      <c r="I6" s="182"/>
      <c r="J6" s="182"/>
      <c r="K6" s="182"/>
      <c r="L6" s="29"/>
      <c r="M6" s="28"/>
    </row>
    <row r="7" spans="1:13" ht="21">
      <c r="A7" s="53"/>
      <c r="B7" s="170" t="s">
        <v>41</v>
      </c>
      <c r="C7" s="171"/>
      <c r="D7" s="172"/>
      <c r="E7" s="28"/>
      <c r="F7" s="175">
        <f>C15</f>
        <v>13048</v>
      </c>
      <c r="G7" s="175"/>
      <c r="H7" s="175"/>
      <c r="I7" s="175"/>
      <c r="J7" s="175"/>
      <c r="K7" s="175"/>
      <c r="L7" s="29"/>
      <c r="M7" s="28"/>
    </row>
    <row r="8" spans="1:13" ht="28.5" customHeight="1">
      <c r="A8" s="1"/>
      <c r="B8" s="168" t="s">
        <v>16</v>
      </c>
      <c r="C8" s="164" t="s">
        <v>32</v>
      </c>
      <c r="D8" s="165"/>
      <c r="E8" s="28"/>
      <c r="F8" s="28"/>
      <c r="G8" s="28"/>
      <c r="H8" s="28"/>
      <c r="I8" s="28"/>
      <c r="J8" s="28"/>
      <c r="K8" s="28"/>
      <c r="L8" s="29"/>
      <c r="M8" s="28"/>
    </row>
    <row r="9" spans="1:13" ht="21">
      <c r="A9" s="1"/>
      <c r="B9" s="169"/>
      <c r="C9" s="166"/>
      <c r="D9" s="167"/>
      <c r="E9" s="28"/>
      <c r="F9" s="28"/>
      <c r="G9" s="28"/>
      <c r="H9" s="28"/>
      <c r="I9" s="28"/>
      <c r="J9" s="28"/>
      <c r="K9" s="28"/>
      <c r="L9" s="29"/>
      <c r="M9" s="28"/>
    </row>
    <row r="10" spans="1:13" ht="21">
      <c r="A10" s="1"/>
      <c r="B10" s="58" t="s">
        <v>15</v>
      </c>
      <c r="C10" s="173">
        <v>5066</v>
      </c>
      <c r="D10" s="174"/>
      <c r="E10" s="28"/>
      <c r="F10" s="28"/>
      <c r="G10" s="28"/>
      <c r="H10" s="28"/>
      <c r="I10" s="28"/>
      <c r="J10" s="28"/>
      <c r="K10" s="28"/>
      <c r="L10" s="29"/>
      <c r="M10" s="28"/>
    </row>
    <row r="11" spans="1:13" ht="21">
      <c r="A11" s="1"/>
      <c r="B11" s="59" t="s">
        <v>19</v>
      </c>
      <c r="C11" s="173">
        <v>7982</v>
      </c>
      <c r="D11" s="174"/>
      <c r="E11" s="28"/>
      <c r="F11" s="28"/>
      <c r="G11" s="28"/>
      <c r="H11" s="28"/>
      <c r="I11" s="28"/>
      <c r="J11" s="28"/>
      <c r="K11" s="28"/>
      <c r="L11" s="29"/>
      <c r="M11" s="28"/>
    </row>
    <row r="12" spans="1:13" ht="21">
      <c r="A12" s="1"/>
      <c r="B12" s="59" t="s">
        <v>20</v>
      </c>
      <c r="C12" s="173">
        <v>0</v>
      </c>
      <c r="D12" s="174"/>
      <c r="E12" s="28"/>
      <c r="F12" s="28"/>
      <c r="G12" s="28"/>
      <c r="H12" s="28"/>
      <c r="I12" s="28"/>
      <c r="J12" s="28"/>
      <c r="K12" s="28"/>
      <c r="L12" s="29"/>
      <c r="M12" s="28"/>
    </row>
    <row r="13" spans="1:13" ht="21">
      <c r="A13" s="1"/>
      <c r="B13" s="59" t="s">
        <v>21</v>
      </c>
      <c r="C13" s="173">
        <v>0</v>
      </c>
      <c r="D13" s="174"/>
      <c r="E13" s="28"/>
      <c r="F13" s="28"/>
      <c r="G13" s="28"/>
      <c r="H13" s="28"/>
      <c r="I13" s="28"/>
      <c r="J13" s="28"/>
      <c r="K13" s="28"/>
      <c r="L13" s="29"/>
      <c r="M13" s="28"/>
    </row>
    <row r="14" spans="1:13" ht="21">
      <c r="A14" s="1"/>
      <c r="B14" s="60" t="s">
        <v>22</v>
      </c>
      <c r="C14" s="173">
        <v>0</v>
      </c>
      <c r="D14" s="174"/>
      <c r="E14" s="28"/>
      <c r="F14" s="28"/>
      <c r="G14" s="28"/>
      <c r="H14" s="28"/>
      <c r="I14" s="28"/>
      <c r="J14" s="28"/>
      <c r="K14" s="28"/>
      <c r="L14" s="29"/>
      <c r="M14" s="28"/>
    </row>
    <row r="15" spans="1:13" ht="21">
      <c r="A15" s="1"/>
      <c r="B15" s="57" t="s">
        <v>18</v>
      </c>
      <c r="C15" s="183">
        <f>SUM(C10:D14)</f>
        <v>13048</v>
      </c>
      <c r="D15" s="184"/>
      <c r="E15" s="28"/>
      <c r="F15" s="28"/>
      <c r="G15" s="28"/>
      <c r="H15" s="28"/>
      <c r="I15" s="28"/>
      <c r="J15" s="28"/>
      <c r="K15" s="28"/>
      <c r="L15" s="29"/>
      <c r="M15" s="28"/>
    </row>
    <row r="16" spans="1:13" ht="21">
      <c r="A16" s="27"/>
      <c r="B16" s="30"/>
      <c r="C16" s="30"/>
      <c r="D16" s="30"/>
      <c r="E16" s="28"/>
      <c r="F16" s="28"/>
      <c r="G16" s="28"/>
      <c r="H16" s="28"/>
      <c r="I16" s="28"/>
      <c r="J16" s="28"/>
      <c r="K16" s="28"/>
      <c r="L16" s="29"/>
      <c r="M16" s="28"/>
    </row>
    <row r="17" spans="1:13" ht="2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28"/>
    </row>
    <row r="18" spans="1:13" ht="21">
      <c r="A18" s="27"/>
      <c r="L18" s="29"/>
    </row>
    <row r="19" spans="1:13" ht="2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8"/>
    </row>
    <row r="20" spans="1:13" ht="21.75" thickBo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28"/>
    </row>
    <row r="21" spans="1:13" ht="2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2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2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8">
    <mergeCell ref="C12:D12"/>
    <mergeCell ref="C13:D13"/>
    <mergeCell ref="C14:D14"/>
    <mergeCell ref="C15:D15"/>
    <mergeCell ref="C11:D11"/>
    <mergeCell ref="A1:A4"/>
    <mergeCell ref="C8:D9"/>
    <mergeCell ref="B8:B9"/>
    <mergeCell ref="B7:D7"/>
    <mergeCell ref="C10:D10"/>
    <mergeCell ref="B1:J1"/>
    <mergeCell ref="F7:K7"/>
    <mergeCell ref="K1:L1"/>
    <mergeCell ref="C2:J2"/>
    <mergeCell ref="C3:J3"/>
    <mergeCell ref="C4:J4"/>
    <mergeCell ref="B6:D6"/>
    <mergeCell ref="F6:K6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8"/>
  <sheetViews>
    <sheetView showGridLines="0" topLeftCell="A8" workbookViewId="0">
      <selection activeCell="E23" sqref="E23"/>
    </sheetView>
  </sheetViews>
  <sheetFormatPr defaultColWidth="8.75" defaultRowHeight="14.25"/>
  <cols>
    <col min="2" max="2" width="33.25" customWidth="1"/>
    <col min="3" max="3" width="11.75" customWidth="1"/>
    <col min="4" max="4" width="40.25" customWidth="1"/>
    <col min="5" max="5" width="33.25" customWidth="1"/>
    <col min="6" max="6" width="15.75" customWidth="1"/>
    <col min="7" max="7" width="25" customWidth="1"/>
  </cols>
  <sheetData>
    <row r="1" spans="2:7" ht="27.6" customHeight="1">
      <c r="B1" s="75" t="s">
        <v>53</v>
      </c>
      <c r="C1" s="76"/>
    </row>
    <row r="2" spans="2:7" ht="25.15" customHeight="1">
      <c r="B2" s="77" t="s">
        <v>54</v>
      </c>
      <c r="C2" s="77" t="s">
        <v>55</v>
      </c>
      <c r="D2" s="77" t="s">
        <v>56</v>
      </c>
      <c r="E2" s="77" t="s">
        <v>57</v>
      </c>
      <c r="F2" s="77" t="s">
        <v>58</v>
      </c>
      <c r="G2" s="77" t="s">
        <v>53</v>
      </c>
    </row>
    <row r="3" spans="2:7" ht="50.1" customHeight="1">
      <c r="B3" s="78" t="s">
        <v>65</v>
      </c>
      <c r="C3" s="24" t="s">
        <v>64</v>
      </c>
      <c r="D3" s="79" t="s">
        <v>69</v>
      </c>
      <c r="E3" s="79" t="s">
        <v>66</v>
      </c>
      <c r="F3" s="24" t="s">
        <v>67</v>
      </c>
      <c r="G3" s="78" t="s">
        <v>59</v>
      </c>
    </row>
    <row r="4" spans="2:7" ht="50.1" customHeight="1">
      <c r="B4" s="78" t="s">
        <v>68</v>
      </c>
      <c r="C4" s="24" t="s">
        <v>70</v>
      </c>
      <c r="D4" s="79" t="s">
        <v>74</v>
      </c>
      <c r="E4" s="79" t="s">
        <v>71</v>
      </c>
      <c r="F4" s="24" t="s">
        <v>67</v>
      </c>
      <c r="G4" s="78" t="s">
        <v>59</v>
      </c>
    </row>
    <row r="5" spans="2:7" ht="50.1" customHeight="1">
      <c r="B5" s="78" t="s">
        <v>72</v>
      </c>
      <c r="C5" s="24" t="s">
        <v>85</v>
      </c>
      <c r="D5" s="79" t="s">
        <v>77</v>
      </c>
      <c r="E5" s="79" t="s">
        <v>75</v>
      </c>
      <c r="F5" s="24" t="s">
        <v>67</v>
      </c>
      <c r="G5" s="78" t="s">
        <v>59</v>
      </c>
    </row>
    <row r="6" spans="2:7" ht="50.1" customHeight="1">
      <c r="B6" s="78" t="s">
        <v>73</v>
      </c>
      <c r="C6" s="24" t="s">
        <v>86</v>
      </c>
      <c r="D6" s="79" t="s">
        <v>76</v>
      </c>
      <c r="E6" s="79" t="s">
        <v>79</v>
      </c>
      <c r="F6" s="24" t="s">
        <v>67</v>
      </c>
      <c r="G6" s="78" t="s">
        <v>59</v>
      </c>
    </row>
    <row r="7" spans="2:7" ht="50.1" customHeight="1">
      <c r="B7" s="78" t="s">
        <v>80</v>
      </c>
      <c r="C7" s="24" t="s">
        <v>87</v>
      </c>
      <c r="D7" s="79" t="s">
        <v>78</v>
      </c>
      <c r="E7" s="79" t="s">
        <v>81</v>
      </c>
      <c r="F7" s="24" t="s">
        <v>67</v>
      </c>
      <c r="G7" s="78" t="s">
        <v>59</v>
      </c>
    </row>
    <row r="8" spans="2:7" ht="50.1" customHeight="1">
      <c r="B8" s="79" t="s">
        <v>82</v>
      </c>
      <c r="C8" s="24" t="s">
        <v>60</v>
      </c>
      <c r="D8" s="79" t="s">
        <v>83</v>
      </c>
      <c r="E8" s="79" t="s">
        <v>84</v>
      </c>
      <c r="F8" s="24" t="s">
        <v>88</v>
      </c>
      <c r="G8" s="24">
        <v>971</v>
      </c>
    </row>
    <row r="9" spans="2:7" ht="50.1" customHeight="1">
      <c r="B9" s="79" t="s">
        <v>93</v>
      </c>
      <c r="C9" s="24" t="s">
        <v>60</v>
      </c>
      <c r="D9" s="79" t="s">
        <v>89</v>
      </c>
      <c r="E9" s="79" t="s">
        <v>84</v>
      </c>
      <c r="F9" s="24" t="s">
        <v>88</v>
      </c>
      <c r="G9" s="83">
        <v>1899</v>
      </c>
    </row>
    <row r="10" spans="2:7" ht="50.1" customHeight="1">
      <c r="B10" s="79" t="s">
        <v>94</v>
      </c>
      <c r="C10" s="24" t="s">
        <v>60</v>
      </c>
      <c r="D10" s="79" t="s">
        <v>90</v>
      </c>
      <c r="E10" s="79" t="s">
        <v>84</v>
      </c>
      <c r="F10" s="24" t="s">
        <v>88</v>
      </c>
      <c r="G10" s="83">
        <v>12486</v>
      </c>
    </row>
    <row r="11" spans="2:7" ht="50.1" customHeight="1">
      <c r="B11" s="79" t="s">
        <v>95</v>
      </c>
      <c r="C11" s="24" t="s">
        <v>60</v>
      </c>
      <c r="D11" s="79" t="s">
        <v>91</v>
      </c>
      <c r="E11" s="79" t="s">
        <v>84</v>
      </c>
      <c r="F11" s="24" t="s">
        <v>88</v>
      </c>
      <c r="G11" s="83">
        <v>2949</v>
      </c>
    </row>
    <row r="12" spans="2:7" ht="50.1" customHeight="1">
      <c r="B12" s="79" t="s">
        <v>96</v>
      </c>
      <c r="C12" s="24" t="s">
        <v>60</v>
      </c>
      <c r="D12" s="79" t="s">
        <v>92</v>
      </c>
      <c r="E12" s="79" t="s">
        <v>84</v>
      </c>
      <c r="F12" s="24" t="s">
        <v>88</v>
      </c>
      <c r="G12" s="83">
        <v>1024</v>
      </c>
    </row>
    <row r="13" spans="2:7" ht="50.1" customHeight="1">
      <c r="B13" s="79" t="s">
        <v>97</v>
      </c>
      <c r="C13" s="24" t="s">
        <v>60</v>
      </c>
      <c r="D13" s="79" t="s">
        <v>98</v>
      </c>
      <c r="E13" s="79" t="s">
        <v>84</v>
      </c>
      <c r="F13" s="24" t="s">
        <v>88</v>
      </c>
      <c r="G13" s="83">
        <v>2383</v>
      </c>
    </row>
    <row r="14" spans="2:7" ht="50.1" customHeight="1">
      <c r="B14" s="79" t="s">
        <v>100</v>
      </c>
      <c r="C14" s="24" t="s">
        <v>60</v>
      </c>
      <c r="D14" s="79" t="s">
        <v>99</v>
      </c>
      <c r="E14" s="79" t="s">
        <v>101</v>
      </c>
      <c r="F14" s="24" t="s">
        <v>88</v>
      </c>
      <c r="G14" s="83">
        <v>2860</v>
      </c>
    </row>
    <row r="15" spans="2:7" ht="50.1" customHeight="1">
      <c r="B15" s="79" t="s">
        <v>102</v>
      </c>
      <c r="C15" s="24" t="s">
        <v>60</v>
      </c>
      <c r="D15" s="79" t="s">
        <v>103</v>
      </c>
      <c r="E15" s="79" t="s">
        <v>101</v>
      </c>
      <c r="F15" s="24" t="s">
        <v>88</v>
      </c>
      <c r="G15" s="83">
        <v>1030</v>
      </c>
    </row>
    <row r="16" spans="2:7" ht="50.1" customHeight="1">
      <c r="B16" s="79" t="s">
        <v>104</v>
      </c>
      <c r="C16" s="24" t="s">
        <v>60</v>
      </c>
      <c r="D16" s="79" t="s">
        <v>105</v>
      </c>
      <c r="E16" s="79" t="s">
        <v>101</v>
      </c>
      <c r="F16" s="24" t="s">
        <v>88</v>
      </c>
      <c r="G16" s="83">
        <v>9110</v>
      </c>
    </row>
    <row r="17" spans="2:7" ht="50.1" customHeight="1">
      <c r="B17" s="79" t="s">
        <v>106</v>
      </c>
      <c r="C17" s="24" t="s">
        <v>60</v>
      </c>
      <c r="D17" s="79" t="s">
        <v>107</v>
      </c>
      <c r="E17" s="79" t="s">
        <v>101</v>
      </c>
      <c r="F17" s="24" t="s">
        <v>88</v>
      </c>
      <c r="G17" s="83">
        <v>1810</v>
      </c>
    </row>
    <row r="18" spans="2:7" ht="50.1" customHeight="1">
      <c r="B18" s="79" t="s">
        <v>108</v>
      </c>
      <c r="C18" s="24" t="s">
        <v>60</v>
      </c>
      <c r="D18" s="79" t="s">
        <v>109</v>
      </c>
      <c r="E18" s="79" t="s">
        <v>101</v>
      </c>
      <c r="F18" s="24" t="s">
        <v>88</v>
      </c>
      <c r="G18" s="83">
        <v>280</v>
      </c>
    </row>
    <row r="19" spans="2:7" ht="49.9" customHeight="1">
      <c r="B19" s="80" t="s">
        <v>61</v>
      </c>
    </row>
    <row r="20" spans="2:7" ht="43.9" customHeight="1">
      <c r="B20" s="81" t="s">
        <v>62</v>
      </c>
      <c r="C20" s="82" t="s">
        <v>110</v>
      </c>
    </row>
    <row r="21" spans="2:7" ht="50.1" customHeight="1">
      <c r="B21" s="81" t="s">
        <v>63</v>
      </c>
      <c r="C21" s="82" t="s">
        <v>111</v>
      </c>
    </row>
    <row r="22" spans="2:7" ht="25.15" customHeight="1"/>
    <row r="23" spans="2:7" ht="25.15" customHeight="1"/>
    <row r="24" spans="2:7" ht="25.15" customHeight="1"/>
    <row r="25" spans="2:7" ht="25.15" customHeight="1"/>
    <row r="26" spans="2:7" ht="25.15" customHeight="1"/>
    <row r="27" spans="2:7" ht="25.15" customHeight="1"/>
    <row r="28" spans="2:7" ht="25.1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Cal-01</vt:lpstr>
      <vt:lpstr>Cal-02</vt:lpstr>
      <vt:lpstr>Cal-03</vt:lpstr>
      <vt:lpstr>Cal-04</vt:lpstr>
      <vt:lpstr>คำอธิบายเพิ่มเติม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suttinee</dc:creator>
  <cp:lastModifiedBy>เทศบาลตำบล น้ำคำใหญ่</cp:lastModifiedBy>
  <cp:lastPrinted>2022-06-15T09:27:28Z</cp:lastPrinted>
  <dcterms:created xsi:type="dcterms:W3CDTF">2015-03-06T06:55:57Z</dcterms:created>
  <dcterms:modified xsi:type="dcterms:W3CDTF">2026-04-24T04:54:46Z</dcterms:modified>
</cp:coreProperties>
</file>